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570" windowHeight="73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<sst xmlns="http://schemas.openxmlformats.org/spreadsheetml/2006/main" count="9" uniqueCount="9">
  <si>
    <r>
      <t xml:space="preserve">單位負擔
勞退金
</t>
    </r>
    <r>
      <rPr>
        <b/>
        <sz val="10"/>
        <color indexed="10"/>
        <rFont val="微軟正黑體"/>
        <family val="2"/>
      </rPr>
      <t>(自動計算)</t>
    </r>
  </si>
  <si>
    <t>勞保
投保薪資</t>
  </si>
  <si>
    <t>健保
投保薪資</t>
  </si>
  <si>
    <t>普通事故費率</t>
  </si>
  <si>
    <r>
      <rPr>
        <b/>
        <sz val="10"/>
        <color indexed="9"/>
        <rFont val="微軟正黑體"/>
        <family val="2"/>
      </rPr>
      <t>個人負擔
勞保</t>
    </r>
    <r>
      <rPr>
        <b/>
        <sz val="10"/>
        <rFont val="微軟正黑體"/>
        <family val="2"/>
      </rPr>
      <t xml:space="preserve">
</t>
    </r>
    <r>
      <rPr>
        <b/>
        <sz val="10"/>
        <color indexed="10"/>
        <rFont val="微軟正黑體"/>
        <family val="2"/>
      </rPr>
      <t>(自動計算)</t>
    </r>
  </si>
  <si>
    <r>
      <rPr>
        <b/>
        <sz val="10"/>
        <color indexed="9"/>
        <rFont val="微軟正黑體"/>
        <family val="2"/>
      </rPr>
      <t>個人負擔
健保</t>
    </r>
    <r>
      <rPr>
        <b/>
        <sz val="10"/>
        <rFont val="微軟正黑體"/>
        <family val="2"/>
      </rPr>
      <t xml:space="preserve">
</t>
    </r>
    <r>
      <rPr>
        <b/>
        <sz val="10"/>
        <color indexed="10"/>
        <rFont val="微軟正黑體"/>
        <family val="2"/>
      </rPr>
      <t>(自動計算)</t>
    </r>
  </si>
  <si>
    <r>
      <rPr>
        <b/>
        <sz val="10"/>
        <color indexed="9"/>
        <rFont val="微軟正黑體"/>
        <family val="2"/>
      </rPr>
      <t>單位負擔
勞保</t>
    </r>
    <r>
      <rPr>
        <b/>
        <sz val="10"/>
        <rFont val="微軟正黑體"/>
        <family val="2"/>
      </rPr>
      <t xml:space="preserve">
</t>
    </r>
    <r>
      <rPr>
        <b/>
        <sz val="10"/>
        <color indexed="10"/>
        <rFont val="微軟正黑體"/>
        <family val="2"/>
      </rPr>
      <t>(自動計算)</t>
    </r>
  </si>
  <si>
    <r>
      <rPr>
        <b/>
        <sz val="10"/>
        <color indexed="9"/>
        <rFont val="微軟正黑體"/>
        <family val="2"/>
      </rPr>
      <t>單位負擔
健保</t>
    </r>
    <r>
      <rPr>
        <b/>
        <sz val="10"/>
        <rFont val="微軟正黑體"/>
        <family val="2"/>
      </rPr>
      <t xml:space="preserve">
</t>
    </r>
    <r>
      <rPr>
        <b/>
        <sz val="10"/>
        <color indexed="10"/>
        <rFont val="微軟正黑體"/>
        <family val="2"/>
      </rPr>
      <t>(自動計算)</t>
    </r>
  </si>
  <si>
    <r>
      <rPr>
        <sz val="8"/>
        <color indexed="8"/>
        <rFont val="新細明體"/>
        <family val="1"/>
      </rPr>
      <t>就業保險費率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</si>
</sst>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#,##0.0_ "/>
    <numFmt numFmtId="179" formatCode="_(* #,##0_);_(* \(#,##0\);_(* &quot;-&quot;_);_(@_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微軟正黑體"/>
      <family val="2"/>
    </font>
    <font>
      <b/>
      <sz val="10"/>
      <name val="微軟正黑體"/>
      <family val="2"/>
    </font>
    <font>
      <sz val="8"/>
      <color indexed="8"/>
      <name val="新細明體"/>
      <family val="1"/>
    </font>
    <font>
      <b/>
      <sz val="10"/>
      <color indexed="9"/>
      <name val="微軟正黑體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微軟正黑體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微軟正黑體"/>
      <family val="2"/>
    </font>
    <font>
      <b/>
      <sz val="10"/>
      <color rgb="FFFF0000"/>
      <name val="微軟正黑體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45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177" fontId="45" fillId="33" borderId="1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5" fillId="33" borderId="12" xfId="0" applyNumberFormat="1" applyFont="1" applyFill="1" applyBorder="1" applyAlignment="1">
      <alignment horizontal="center" vertical="center" wrapText="1"/>
    </xf>
    <xf numFmtId="177" fontId="47" fillId="0" borderId="13" xfId="0" applyNumberFormat="1" applyFont="1" applyFill="1" applyBorder="1" applyAlignment="1">
      <alignment vertical="center"/>
    </xf>
    <xf numFmtId="177" fontId="47" fillId="0" borderId="14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47" fillId="0" borderId="15" xfId="0" applyNumberFormat="1" applyFont="1" applyFill="1" applyBorder="1" applyAlignment="1">
      <alignment vertical="center"/>
    </xf>
    <xf numFmtId="10" fontId="8" fillId="0" borderId="0" xfId="0" applyNumberFormat="1" applyFont="1" applyAlignment="1">
      <alignment/>
    </xf>
    <xf numFmtId="177" fontId="48" fillId="0" borderId="0" xfId="0" applyNumberFormat="1" applyFont="1" applyFill="1" applyBorder="1" applyAlignment="1">
      <alignment horizontal="center" vertical="center"/>
    </xf>
    <xf numFmtId="177" fontId="49" fillId="0" borderId="0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vertical="center"/>
    </xf>
    <xf numFmtId="177" fontId="47" fillId="0" borderId="16" xfId="0" applyNumberFormat="1" applyFont="1" applyFill="1" applyBorder="1" applyAlignment="1">
      <alignment vertical="center"/>
    </xf>
    <xf numFmtId="177" fontId="47" fillId="0" borderId="17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47" fillId="0" borderId="18" xfId="0" applyNumberFormat="1" applyFont="1" applyFill="1" applyBorder="1" applyAlignment="1">
      <alignment vertical="center"/>
    </xf>
    <xf numFmtId="10" fontId="28" fillId="0" borderId="0" xfId="0" applyNumberFormat="1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" displayName="表格1" ref="A1:G20" totalsRowShown="0">
  <autoFilter ref="A1:G20"/>
  <tableColumns count="7">
    <tableColumn id="1" name="健保_x000A_投保薪資"/>
    <tableColumn id="2" name="勞保_x000A_投保薪資"/>
    <tableColumn id="7" name="個人負擔_x000A_勞保_x000A_(自動計算)"/>
    <tableColumn id="6" name="個人負擔_x000A_健保_x000A_(自動計算)"/>
    <tableColumn id="3" name="單位負擔_x000A_勞保_x000A_(自動計算)"/>
    <tableColumn id="4" name="單位負擔_x000A_健保_x000A_(自動計算)"/>
    <tableColumn id="5" name="單位負擔_x000A_勞退金_x000A_(自動計算)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6" sqref="H6"/>
    </sheetView>
  </sheetViews>
  <sheetFormatPr defaultColWidth="10.625" defaultRowHeight="18" customHeight="1"/>
  <cols>
    <col min="1" max="7" width="10.00390625" style="1" customWidth="1"/>
    <col min="8" max="16384" width="10.625" style="1" customWidth="1"/>
  </cols>
  <sheetData>
    <row r="1" spans="1:10" s="2" customFormat="1" ht="40.5">
      <c r="A1" s="5" t="s">
        <v>2</v>
      </c>
      <c r="B1" s="6" t="s">
        <v>1</v>
      </c>
      <c r="C1" s="7" t="s">
        <v>4</v>
      </c>
      <c r="D1" s="7" t="s">
        <v>5</v>
      </c>
      <c r="E1" s="7" t="s">
        <v>6</v>
      </c>
      <c r="F1" s="7" t="s">
        <v>7</v>
      </c>
      <c r="G1" s="8" t="s">
        <v>0</v>
      </c>
      <c r="H1" s="4" t="s">
        <v>3</v>
      </c>
      <c r="I1" s="3"/>
      <c r="J1" s="3"/>
    </row>
    <row r="2" spans="1:10" s="15" customFormat="1" ht="26.25" customHeight="1">
      <c r="A2" s="9">
        <v>23800</v>
      </c>
      <c r="B2" s="10">
        <v>23800</v>
      </c>
      <c r="C2" s="10">
        <f aca="true" t="shared" si="0" ref="C2:C20">ROUND(B2*$H$2*20/100,0)+ROUND(B2*$H$4*20/100,0)</f>
        <v>524</v>
      </c>
      <c r="D2" s="10">
        <f>+ROUND(A2*0.0469*0.3,0)</f>
        <v>335</v>
      </c>
      <c r="E2" s="11">
        <f aca="true" t="shared" si="1" ref="E2:E20">ROUND(B2*$H$2*0.7,0)+ROUND(B2*$H$4*0.7,0)</f>
        <v>1833</v>
      </c>
      <c r="F2" s="11">
        <f aca="true" t="shared" si="2" ref="F2:F20">ROUND(A2*0.0469*0.6*1.58,0)</f>
        <v>1058</v>
      </c>
      <c r="G2" s="12">
        <f aca="true" t="shared" si="3" ref="G2:G20">A2*0.06</f>
        <v>1428</v>
      </c>
      <c r="H2" s="13">
        <v>0.1</v>
      </c>
      <c r="I2" s="14"/>
      <c r="J2" s="14"/>
    </row>
    <row r="3" spans="1:10" s="15" customFormat="1" ht="26.25" customHeight="1">
      <c r="A3" s="9">
        <v>24000</v>
      </c>
      <c r="B3" s="10">
        <v>24000</v>
      </c>
      <c r="C3" s="10">
        <f t="shared" si="0"/>
        <v>528</v>
      </c>
      <c r="D3" s="10">
        <f aca="true" t="shared" si="4" ref="D3:D20">+ROUND(A3*0.0469*0.3,0)</f>
        <v>338</v>
      </c>
      <c r="E3" s="11">
        <f t="shared" si="1"/>
        <v>1848</v>
      </c>
      <c r="F3" s="11">
        <f t="shared" si="2"/>
        <v>1067</v>
      </c>
      <c r="G3" s="12">
        <f t="shared" si="3"/>
        <v>1440</v>
      </c>
      <c r="H3" s="21" t="s">
        <v>8</v>
      </c>
      <c r="I3" s="14"/>
      <c r="J3" s="14"/>
    </row>
    <row r="4" spans="1:10" s="15" customFormat="1" ht="26.25" customHeight="1">
      <c r="A4" s="9">
        <v>25200</v>
      </c>
      <c r="B4" s="10">
        <v>25200</v>
      </c>
      <c r="C4" s="10">
        <f t="shared" si="0"/>
        <v>554</v>
      </c>
      <c r="D4" s="10">
        <f t="shared" si="4"/>
        <v>355</v>
      </c>
      <c r="E4" s="11">
        <f t="shared" si="1"/>
        <v>1940</v>
      </c>
      <c r="F4" s="11">
        <f t="shared" si="2"/>
        <v>1120</v>
      </c>
      <c r="G4" s="12">
        <f t="shared" si="3"/>
        <v>1512</v>
      </c>
      <c r="H4" s="13">
        <v>0.01</v>
      </c>
      <c r="I4" s="14"/>
      <c r="J4" s="14"/>
    </row>
    <row r="5" spans="1:10" s="15" customFormat="1" ht="26.25" customHeight="1">
      <c r="A5" s="9">
        <v>26400</v>
      </c>
      <c r="B5" s="10">
        <v>26400</v>
      </c>
      <c r="C5" s="10">
        <f t="shared" si="0"/>
        <v>581</v>
      </c>
      <c r="D5" s="10">
        <f t="shared" si="4"/>
        <v>371</v>
      </c>
      <c r="E5" s="11">
        <f t="shared" si="1"/>
        <v>2033</v>
      </c>
      <c r="F5" s="11">
        <f t="shared" si="2"/>
        <v>1174</v>
      </c>
      <c r="G5" s="12">
        <f t="shared" si="3"/>
        <v>1584</v>
      </c>
      <c r="I5" s="14"/>
      <c r="J5" s="14"/>
    </row>
    <row r="6" spans="1:10" s="15" customFormat="1" ht="26.25" customHeight="1">
      <c r="A6" s="9">
        <v>27600</v>
      </c>
      <c r="B6" s="10">
        <v>27600</v>
      </c>
      <c r="C6" s="10">
        <f t="shared" si="0"/>
        <v>607</v>
      </c>
      <c r="D6" s="10">
        <f t="shared" si="4"/>
        <v>388</v>
      </c>
      <c r="E6" s="11">
        <f t="shared" si="1"/>
        <v>2125</v>
      </c>
      <c r="F6" s="11">
        <f t="shared" si="2"/>
        <v>1227</v>
      </c>
      <c r="G6" s="12">
        <f t="shared" si="3"/>
        <v>1656</v>
      </c>
      <c r="I6" s="14"/>
      <c r="J6" s="14"/>
    </row>
    <row r="7" spans="1:10" s="15" customFormat="1" ht="26.25" customHeight="1">
      <c r="A7" s="9">
        <v>28800</v>
      </c>
      <c r="B7" s="10">
        <v>28800</v>
      </c>
      <c r="C7" s="10">
        <f t="shared" si="0"/>
        <v>634</v>
      </c>
      <c r="D7" s="10">
        <f t="shared" si="4"/>
        <v>405</v>
      </c>
      <c r="E7" s="11">
        <f t="shared" si="1"/>
        <v>2218</v>
      </c>
      <c r="F7" s="11">
        <f t="shared" si="2"/>
        <v>1280</v>
      </c>
      <c r="G7" s="12">
        <f t="shared" si="3"/>
        <v>1728</v>
      </c>
      <c r="I7" s="14"/>
      <c r="J7" s="14"/>
    </row>
    <row r="8" spans="1:10" s="15" customFormat="1" ht="26.25" customHeight="1">
      <c r="A8" s="9">
        <v>30300</v>
      </c>
      <c r="B8" s="10">
        <v>30300</v>
      </c>
      <c r="C8" s="10">
        <f t="shared" si="0"/>
        <v>667</v>
      </c>
      <c r="D8" s="10">
        <f t="shared" si="4"/>
        <v>426</v>
      </c>
      <c r="E8" s="11">
        <f t="shared" si="1"/>
        <v>2333</v>
      </c>
      <c r="F8" s="11">
        <f t="shared" si="2"/>
        <v>1347</v>
      </c>
      <c r="G8" s="12">
        <f t="shared" si="3"/>
        <v>1818</v>
      </c>
      <c r="I8" s="14"/>
      <c r="J8" s="14"/>
    </row>
    <row r="9" spans="1:10" s="15" customFormat="1" ht="26.25" customHeight="1">
      <c r="A9" s="9">
        <v>31800</v>
      </c>
      <c r="B9" s="10">
        <v>31800</v>
      </c>
      <c r="C9" s="10">
        <f t="shared" si="0"/>
        <v>700</v>
      </c>
      <c r="D9" s="10">
        <f t="shared" si="4"/>
        <v>447</v>
      </c>
      <c r="E9" s="11">
        <f t="shared" si="1"/>
        <v>2449</v>
      </c>
      <c r="F9" s="11">
        <f t="shared" si="2"/>
        <v>1414</v>
      </c>
      <c r="G9" s="12">
        <f t="shared" si="3"/>
        <v>1908</v>
      </c>
      <c r="I9" s="14"/>
      <c r="J9" s="14"/>
    </row>
    <row r="10" spans="1:7" s="16" customFormat="1" ht="26.25" customHeight="1">
      <c r="A10" s="9">
        <v>33300</v>
      </c>
      <c r="B10" s="10">
        <v>33300</v>
      </c>
      <c r="C10" s="10">
        <f t="shared" si="0"/>
        <v>733</v>
      </c>
      <c r="D10" s="10">
        <f>+ROUND(A10*0.0469*0.3,0)</f>
        <v>469</v>
      </c>
      <c r="E10" s="11">
        <f t="shared" si="1"/>
        <v>2564</v>
      </c>
      <c r="F10" s="11">
        <f t="shared" si="2"/>
        <v>1481</v>
      </c>
      <c r="G10" s="12">
        <f t="shared" si="3"/>
        <v>1998</v>
      </c>
    </row>
    <row r="11" spans="1:7" s="16" customFormat="1" ht="26.25" customHeight="1">
      <c r="A11" s="9">
        <v>34800</v>
      </c>
      <c r="B11" s="10">
        <v>34800</v>
      </c>
      <c r="C11" s="10">
        <f t="shared" si="0"/>
        <v>766</v>
      </c>
      <c r="D11" s="10">
        <f t="shared" si="4"/>
        <v>490</v>
      </c>
      <c r="E11" s="11">
        <f t="shared" si="1"/>
        <v>2680</v>
      </c>
      <c r="F11" s="11">
        <f t="shared" si="2"/>
        <v>1547</v>
      </c>
      <c r="G11" s="12">
        <f t="shared" si="3"/>
        <v>2088</v>
      </c>
    </row>
    <row r="12" spans="1:7" s="16" customFormat="1" ht="26.25" customHeight="1">
      <c r="A12" s="9">
        <v>36300</v>
      </c>
      <c r="B12" s="10">
        <v>36300</v>
      </c>
      <c r="C12" s="10">
        <f t="shared" si="0"/>
        <v>799</v>
      </c>
      <c r="D12" s="10">
        <f t="shared" si="4"/>
        <v>511</v>
      </c>
      <c r="E12" s="11">
        <f t="shared" si="1"/>
        <v>2795</v>
      </c>
      <c r="F12" s="11">
        <f t="shared" si="2"/>
        <v>1614</v>
      </c>
      <c r="G12" s="12">
        <f t="shared" si="3"/>
        <v>2178</v>
      </c>
    </row>
    <row r="13" spans="1:7" s="16" customFormat="1" ht="26.25" customHeight="1">
      <c r="A13" s="9">
        <v>38200</v>
      </c>
      <c r="B13" s="10">
        <v>38200</v>
      </c>
      <c r="C13" s="10">
        <f t="shared" si="0"/>
        <v>840</v>
      </c>
      <c r="D13" s="10">
        <f t="shared" si="4"/>
        <v>537</v>
      </c>
      <c r="E13" s="11">
        <f t="shared" si="1"/>
        <v>2941</v>
      </c>
      <c r="F13" s="11">
        <f t="shared" si="2"/>
        <v>1698</v>
      </c>
      <c r="G13" s="12">
        <f t="shared" si="3"/>
        <v>2292</v>
      </c>
    </row>
    <row r="14" spans="1:7" s="16" customFormat="1" ht="26.25" customHeight="1">
      <c r="A14" s="9">
        <v>40100</v>
      </c>
      <c r="B14" s="10">
        <v>40100</v>
      </c>
      <c r="C14" s="10">
        <f t="shared" si="0"/>
        <v>882</v>
      </c>
      <c r="D14" s="10">
        <f>+ROUND(A14*0.0469*0.3,0)</f>
        <v>564</v>
      </c>
      <c r="E14" s="11">
        <f t="shared" si="1"/>
        <v>3088</v>
      </c>
      <c r="F14" s="11">
        <f t="shared" si="2"/>
        <v>1783</v>
      </c>
      <c r="G14" s="12">
        <f t="shared" si="3"/>
        <v>2406</v>
      </c>
    </row>
    <row r="15" spans="1:7" s="16" customFormat="1" ht="26.25" customHeight="1">
      <c r="A15" s="9">
        <v>42000</v>
      </c>
      <c r="B15" s="10">
        <v>42000</v>
      </c>
      <c r="C15" s="10">
        <f t="shared" si="0"/>
        <v>924</v>
      </c>
      <c r="D15" s="10">
        <f t="shared" si="4"/>
        <v>591</v>
      </c>
      <c r="E15" s="11">
        <f t="shared" si="1"/>
        <v>3234</v>
      </c>
      <c r="F15" s="11">
        <f t="shared" si="2"/>
        <v>1867</v>
      </c>
      <c r="G15" s="12">
        <f t="shared" si="3"/>
        <v>2520</v>
      </c>
    </row>
    <row r="16" spans="1:7" s="16" customFormat="1" ht="26.25" customHeight="1">
      <c r="A16" s="9">
        <v>43900</v>
      </c>
      <c r="B16" s="10">
        <v>43900</v>
      </c>
      <c r="C16" s="10">
        <f t="shared" si="0"/>
        <v>966</v>
      </c>
      <c r="D16" s="10">
        <f>+ROUND(A16*0.0469*0.3,0)</f>
        <v>618</v>
      </c>
      <c r="E16" s="11">
        <f t="shared" si="1"/>
        <v>3380</v>
      </c>
      <c r="F16" s="11">
        <f t="shared" si="2"/>
        <v>1952</v>
      </c>
      <c r="G16" s="12">
        <f t="shared" si="3"/>
        <v>2634</v>
      </c>
    </row>
    <row r="17" spans="1:7" s="16" customFormat="1" ht="26.25" customHeight="1">
      <c r="A17" s="9">
        <v>45800</v>
      </c>
      <c r="B17" s="10">
        <v>45800</v>
      </c>
      <c r="C17" s="10">
        <f t="shared" si="0"/>
        <v>1008</v>
      </c>
      <c r="D17" s="10">
        <f t="shared" si="4"/>
        <v>644</v>
      </c>
      <c r="E17" s="11">
        <f t="shared" si="1"/>
        <v>3527</v>
      </c>
      <c r="F17" s="11">
        <f t="shared" si="2"/>
        <v>2036</v>
      </c>
      <c r="G17" s="12">
        <f t="shared" si="3"/>
        <v>2748</v>
      </c>
    </row>
    <row r="18" spans="1:7" s="16" customFormat="1" ht="26.25" customHeight="1">
      <c r="A18" s="9">
        <v>48200</v>
      </c>
      <c r="B18" s="10">
        <v>45800</v>
      </c>
      <c r="C18" s="10">
        <f t="shared" si="0"/>
        <v>1008</v>
      </c>
      <c r="D18" s="10">
        <f>+ROUND(A18*0.0469*0.3,0)</f>
        <v>678</v>
      </c>
      <c r="E18" s="11">
        <f t="shared" si="1"/>
        <v>3527</v>
      </c>
      <c r="F18" s="11">
        <f t="shared" si="2"/>
        <v>2143</v>
      </c>
      <c r="G18" s="12">
        <f t="shared" si="3"/>
        <v>2892</v>
      </c>
    </row>
    <row r="19" spans="1:7" s="16" customFormat="1" ht="26.25" customHeight="1">
      <c r="A19" s="9">
        <v>50600</v>
      </c>
      <c r="B19" s="10">
        <v>45800</v>
      </c>
      <c r="C19" s="10">
        <f t="shared" si="0"/>
        <v>1008</v>
      </c>
      <c r="D19" s="10">
        <f t="shared" si="4"/>
        <v>712</v>
      </c>
      <c r="E19" s="11">
        <f t="shared" si="1"/>
        <v>3527</v>
      </c>
      <c r="F19" s="11">
        <f t="shared" si="2"/>
        <v>2250</v>
      </c>
      <c r="G19" s="12">
        <f t="shared" si="3"/>
        <v>3036</v>
      </c>
    </row>
    <row r="20" spans="1:7" s="16" customFormat="1" ht="26.25" customHeight="1">
      <c r="A20" s="17">
        <v>53000</v>
      </c>
      <c r="B20" s="18">
        <v>45800</v>
      </c>
      <c r="C20" s="18">
        <f t="shared" si="0"/>
        <v>1008</v>
      </c>
      <c r="D20" s="18">
        <f t="shared" si="4"/>
        <v>746</v>
      </c>
      <c r="E20" s="19">
        <f t="shared" si="1"/>
        <v>3527</v>
      </c>
      <c r="F20" s="11">
        <f t="shared" si="2"/>
        <v>2356</v>
      </c>
      <c r="G20" s="20">
        <f t="shared" si="3"/>
        <v>3180</v>
      </c>
    </row>
  </sheetData>
  <sheetProtection/>
  <printOptions/>
  <pageMargins left="0.31496062992125984" right="0.31496062992125984" top="0.31496062992125984" bottom="0.31496062992125984" header="0.31496062992125984" footer="0.31496062992125984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F488</dc:creator>
  <cp:keywords/>
  <dc:description/>
  <cp:lastModifiedBy>陳欣怡</cp:lastModifiedBy>
  <cp:lastPrinted>2019-11-18T07:46:00Z</cp:lastPrinted>
  <dcterms:created xsi:type="dcterms:W3CDTF">2016-12-08T08:35:32Z</dcterms:created>
  <dcterms:modified xsi:type="dcterms:W3CDTF">2019-11-18T07:46:50Z</dcterms:modified>
  <cp:category/>
  <cp:version/>
  <cp:contentType/>
  <cp:contentStatus/>
</cp:coreProperties>
</file>