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8000" activeTab="0"/>
  </bookViews>
  <sheets>
    <sheet name="麻醉部" sheetId="1" r:id="rId1"/>
  </sheets>
  <definedNames/>
  <calcPr fullCalcOnLoad="1"/>
</workbook>
</file>

<file path=xl/sharedStrings.xml><?xml version="1.0" encoding="utf-8"?>
<sst xmlns="http://schemas.openxmlformats.org/spreadsheetml/2006/main" count="90" uniqueCount="70">
  <si>
    <t>訂購優先順序</t>
  </si>
  <si>
    <t>刊名</t>
  </si>
  <si>
    <t>ISSN</t>
  </si>
  <si>
    <t>介購
單位</t>
  </si>
  <si>
    <t>2018年
Impact Factor</t>
  </si>
  <si>
    <t>2017年訂購價格</t>
  </si>
  <si>
    <t>2018年訂購價格</t>
  </si>
  <si>
    <t>2019年訂購價格</t>
  </si>
  <si>
    <t>2017年全文點閱篇次</t>
  </si>
  <si>
    <t>2018年全文點閱篇次</t>
  </si>
  <si>
    <t>2017年平均每篇全文點閱金額</t>
  </si>
  <si>
    <t>2018年平均每篇全文點閱金額</t>
  </si>
  <si>
    <t>備註</t>
  </si>
  <si>
    <t>Anesthesiology</t>
  </si>
  <si>
    <t>0003-3022</t>
  </si>
  <si>
    <t>ANE</t>
  </si>
  <si>
    <t>British Journal of Anaesthesia</t>
  </si>
  <si>
    <t>0007-0912</t>
  </si>
  <si>
    <t>2018年出版社改為Elsevier，改以單本訂購</t>
  </si>
  <si>
    <t>Pain</t>
  </si>
  <si>
    <t>0304-3959</t>
  </si>
  <si>
    <t>2018年改以套裝方式訂購，故價格降低</t>
  </si>
  <si>
    <t>Anaesthesia</t>
  </si>
  <si>
    <t>0003-2409</t>
  </si>
  <si>
    <t>Journal of Clinical Anesthesia</t>
  </si>
  <si>
    <t>0952-8180</t>
  </si>
  <si>
    <t>Anesthesia &amp; Analgesia</t>
  </si>
  <si>
    <t>0003-2999</t>
  </si>
  <si>
    <t>Journal of Pain and Symptom Management</t>
  </si>
  <si>
    <t>0885-3924</t>
  </si>
  <si>
    <t>Acta Anaesthesiologica Scandinavica</t>
  </si>
  <si>
    <t>0001-5172</t>
  </si>
  <si>
    <t>Current Opinion in Anaesthesiology</t>
  </si>
  <si>
    <t>0952-7907</t>
  </si>
  <si>
    <t>Pediatric Anesthesia</t>
  </si>
  <si>
    <t>1155-5645</t>
  </si>
  <si>
    <t>因收錄在期刊套裝中，故訂購價格為平均套裝刊價</t>
  </si>
  <si>
    <t>Journal of Cardiothoracic and Vascular Anesthesia</t>
  </si>
  <si>
    <t>1053-0770</t>
  </si>
  <si>
    <t xml:space="preserve">Anesthesiology Clinics </t>
  </si>
  <si>
    <t>1932-2275</t>
  </si>
  <si>
    <t>NA</t>
  </si>
  <si>
    <t>收錄於資料庫未有價格</t>
  </si>
  <si>
    <t>BJA Education</t>
  </si>
  <si>
    <t>2058-5349</t>
  </si>
  <si>
    <t>說明：</t>
  </si>
  <si>
    <r>
      <t>1.如欲新增期刊，採</t>
    </r>
    <r>
      <rPr>
        <b/>
        <u val="single"/>
        <sz val="14"/>
        <color indexed="10"/>
        <rFont val="新細明體"/>
        <family val="0"/>
      </rPr>
      <t>以刊換刊</t>
    </r>
    <r>
      <rPr>
        <b/>
        <sz val="14"/>
        <rFont val="新細明體"/>
        <family val="0"/>
      </rPr>
      <t>方式，請從可刪訂期刊中，先刪訂一本方可再增訂一本。</t>
    </r>
  </si>
  <si>
    <r>
      <t>2.</t>
    </r>
    <r>
      <rPr>
        <b/>
        <u val="single"/>
        <sz val="12"/>
        <rFont val="新細明體"/>
        <family val="0"/>
      </rPr>
      <t>訂購優先順序請務必填寫</t>
    </r>
    <r>
      <rPr>
        <sz val="12"/>
        <rFont val="新細明體"/>
        <family val="0"/>
      </rPr>
      <t>。若有問題請施小姐(分機1531)。</t>
    </r>
  </si>
  <si>
    <t>□</t>
  </si>
  <si>
    <t>維持上述期刊</t>
  </si>
  <si>
    <t>刪除______種</t>
  </si>
  <si>
    <t>新增______種(以電子期刊優先)</t>
  </si>
  <si>
    <t>順序</t>
  </si>
  <si>
    <t>刊名</t>
  </si>
  <si>
    <t>ISSN</t>
  </si>
  <si>
    <t>新增訂理由(請具體說明)</t>
  </si>
  <si>
    <t xml:space="preserve">□為常需要閱讀全文之期刊，但無法下載。
□近年新出版期刊，內容品質優良，對醫療(教學)(研究)助力很大。
□次專科(職類)現有期刊不足，此刊可補此缺陷。
□單位內部檢討需發展______________相關技術，需要補充此方面期刊。
□其他，請說明：
</t>
  </si>
  <si>
    <t xml:space="preserve">填表人：_______________ 聯絡電話：_____________   主管簽章：______________ </t>
  </si>
  <si>
    <t>2019年
Impact Factor</t>
  </si>
  <si>
    <t>2020年訂購價格</t>
  </si>
  <si>
    <t>2019年全文點閱篇次</t>
  </si>
  <si>
    <t>2019年平均每篇全文點閱金額</t>
  </si>
  <si>
    <t>NA</t>
  </si>
  <si>
    <t>*本表為2021年貴 科所訂購期刊，依「2019 Impact Facotr」多寡排序。</t>
  </si>
  <si>
    <t>2022年期刊訂購，請勾選</t>
  </si>
  <si>
    <t>2021年訂購價格</t>
  </si>
  <si>
    <t>2021年1-6月全文點閱篇次</t>
  </si>
  <si>
    <t>2020年全文點閱篇次</t>
  </si>
  <si>
    <t>2021年1-6月平均每篇全文點閱金額</t>
  </si>
  <si>
    <t>2020年平均每篇全文點閱金額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</si>
</sst>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_-* #,##0_-;\-* #,##0_-;_-* &quot;-&quot;??_-;_-@_-"/>
    <numFmt numFmtId="185" formatCode="_(* #,##0_);_(* \(#,##0\);_(* &quot;-&quot;??_);_(@_)"/>
    <numFmt numFmtId="186" formatCode="0_ "/>
    <numFmt numFmtId="187" formatCode="0.000_ "/>
    <numFmt numFmtId="188" formatCode="_(* #,##0.0_);_(* \(#,##0.0\);_(* &quot;-&quot;?_);_(@_)"/>
  </numFmts>
  <fonts count="43">
    <font>
      <sz val="12"/>
      <color theme="1"/>
      <name val="Calibri"/>
      <family val="0"/>
    </font>
    <font>
      <sz val="12"/>
      <color indexed="8"/>
      <name val="新細明體"/>
      <family val="0"/>
    </font>
    <font>
      <sz val="12"/>
      <name val="新細明體"/>
      <family val="0"/>
    </font>
    <font>
      <sz val="9"/>
      <name val="新細明體"/>
      <family val="0"/>
    </font>
    <font>
      <b/>
      <sz val="10"/>
      <color indexed="18"/>
      <name val="新細明體"/>
      <family val="0"/>
    </font>
    <font>
      <b/>
      <sz val="14"/>
      <name val="新細明體"/>
      <family val="0"/>
    </font>
    <font>
      <b/>
      <u val="single"/>
      <sz val="14"/>
      <color indexed="10"/>
      <name val="新細明體"/>
      <family val="0"/>
    </font>
    <font>
      <b/>
      <sz val="12"/>
      <name val="新細明體"/>
      <family val="0"/>
    </font>
    <font>
      <b/>
      <u val="single"/>
      <sz val="12"/>
      <name val="新細明體"/>
      <family val="0"/>
    </font>
    <font>
      <b/>
      <sz val="16"/>
      <color indexed="10"/>
      <name val="新細明體"/>
      <family val="0"/>
    </font>
    <font>
      <sz val="12"/>
      <color indexed="9"/>
      <name val="新細明體"/>
      <family val="0"/>
    </font>
    <font>
      <sz val="12"/>
      <color indexed="60"/>
      <name val="新細明體"/>
      <family val="0"/>
    </font>
    <font>
      <b/>
      <sz val="12"/>
      <color indexed="8"/>
      <name val="新細明體"/>
      <family val="0"/>
    </font>
    <font>
      <sz val="12"/>
      <color indexed="17"/>
      <name val="新細明體"/>
      <family val="0"/>
    </font>
    <font>
      <b/>
      <sz val="12"/>
      <color indexed="52"/>
      <name val="新細明體"/>
      <family val="0"/>
    </font>
    <font>
      <sz val="12"/>
      <color indexed="52"/>
      <name val="新細明體"/>
      <family val="0"/>
    </font>
    <font>
      <i/>
      <sz val="12"/>
      <color indexed="23"/>
      <name val="新細明體"/>
      <family val="0"/>
    </font>
    <font>
      <b/>
      <sz val="18"/>
      <color indexed="56"/>
      <name val="新細明體"/>
      <family val="0"/>
    </font>
    <font>
      <b/>
      <sz val="15"/>
      <color indexed="56"/>
      <name val="新細明體"/>
      <family val="0"/>
    </font>
    <font>
      <b/>
      <sz val="13"/>
      <color indexed="56"/>
      <name val="新細明體"/>
      <family val="0"/>
    </font>
    <font>
      <b/>
      <sz val="11"/>
      <color indexed="56"/>
      <name val="新細明體"/>
      <family val="0"/>
    </font>
    <font>
      <sz val="12"/>
      <color indexed="62"/>
      <name val="新細明體"/>
      <family val="0"/>
    </font>
    <font>
      <b/>
      <sz val="12"/>
      <color indexed="63"/>
      <name val="新細明體"/>
      <family val="0"/>
    </font>
    <font>
      <b/>
      <sz val="12"/>
      <color indexed="9"/>
      <name val="新細明體"/>
      <family val="0"/>
    </font>
    <font>
      <sz val="12"/>
      <color indexed="20"/>
      <name val="新細明體"/>
      <family val="0"/>
    </font>
    <font>
      <sz val="12"/>
      <color indexed="10"/>
      <name val="新細明體"/>
      <family val="0"/>
    </font>
    <font>
      <sz val="12"/>
      <color theme="0"/>
      <name val="Calibri"/>
      <family val="0"/>
    </font>
    <font>
      <sz val="12"/>
      <color rgb="FF9C6500"/>
      <name val="Calibri"/>
      <family val="0"/>
    </font>
    <font>
      <b/>
      <sz val="12"/>
      <color theme="1"/>
      <name val="Calibri"/>
      <family val="0"/>
    </font>
    <font>
      <sz val="12"/>
      <color rgb="FF006100"/>
      <name val="Calibri"/>
      <family val="0"/>
    </font>
    <font>
      <b/>
      <sz val="12"/>
      <color rgb="FFFA7D00"/>
      <name val="Calibri"/>
      <family val="0"/>
    </font>
    <font>
      <sz val="12"/>
      <color rgb="FFFA7D00"/>
      <name val="Calibri"/>
      <family val="0"/>
    </font>
    <font>
      <i/>
      <sz val="12"/>
      <color rgb="FF7F7F7F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2"/>
      <color rgb="FF3F3F76"/>
      <name val="Calibri"/>
      <family val="0"/>
    </font>
    <font>
      <b/>
      <sz val="12"/>
      <color rgb="FF3F3F3F"/>
      <name val="Calibri"/>
      <family val="0"/>
    </font>
    <font>
      <b/>
      <sz val="12"/>
      <color theme="0"/>
      <name val="Calibri"/>
      <family val="0"/>
    </font>
    <font>
      <sz val="12"/>
      <color rgb="FF9C0006"/>
      <name val="Calibri"/>
      <family val="0"/>
    </font>
    <font>
      <sz val="12"/>
      <color rgb="FFFF0000"/>
      <name val="Calibri"/>
      <family val="0"/>
    </font>
    <font>
      <sz val="12"/>
      <color theme="1"/>
      <name val="新細明體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" fillId="0" borderId="0">
      <alignment vertical="center"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60">
    <xf numFmtId="0" fontId="0" fillId="0" borderId="0" xfId="0" applyFont="1" applyAlignment="1">
      <alignment/>
    </xf>
    <xf numFmtId="0" fontId="2" fillId="0" borderId="0" xfId="33" applyFill="1">
      <alignment vertical="center"/>
      <protection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4" fillId="0" borderId="10" xfId="33" applyFont="1" applyFill="1" applyBorder="1" applyAlignment="1">
      <alignment horizontal="center" vertical="center" wrapText="1"/>
      <protection/>
    </xf>
    <xf numFmtId="0" fontId="4" fillId="0" borderId="10" xfId="33" applyFont="1" applyFill="1" applyBorder="1" applyAlignment="1">
      <alignment horizontal="center" vertical="center"/>
      <protection/>
    </xf>
    <xf numFmtId="0" fontId="4" fillId="4" borderId="10" xfId="33" applyFont="1" applyFill="1" applyBorder="1" applyAlignment="1">
      <alignment horizontal="center" vertical="center" wrapText="1"/>
      <protection/>
    </xf>
    <xf numFmtId="0" fontId="4" fillId="3" borderId="10" xfId="33" applyFont="1" applyFill="1" applyBorder="1" applyAlignment="1">
      <alignment horizontal="center" vertical="center" wrapText="1"/>
      <protection/>
    </xf>
    <xf numFmtId="0" fontId="4" fillId="7" borderId="10" xfId="33" applyFont="1" applyFill="1" applyBorder="1" applyAlignment="1">
      <alignment horizontal="center" vertical="center" wrapText="1"/>
      <protection/>
    </xf>
    <xf numFmtId="0" fontId="1" fillId="0" borderId="10" xfId="33" applyFont="1" applyFill="1" applyBorder="1" applyAlignment="1">
      <alignment vertical="center" wrapText="1"/>
      <protection/>
    </xf>
    <xf numFmtId="0" fontId="2" fillId="0" borderId="10" xfId="33" applyBorder="1" applyAlignment="1">
      <alignment horizontal="center" vertical="center"/>
      <protection/>
    </xf>
    <xf numFmtId="0" fontId="2" fillId="0" borderId="10" xfId="33" applyFill="1" applyBorder="1" applyAlignment="1">
      <alignment horizontal="center" vertical="center"/>
      <protection/>
    </xf>
    <xf numFmtId="0" fontId="0" fillId="0" borderId="10" xfId="0" applyNumberFormat="1" applyBorder="1" applyAlignment="1">
      <alignment horizontal="center" vertical="center"/>
    </xf>
    <xf numFmtId="184" fontId="0" fillId="4" borderId="10" xfId="34" applyNumberFormat="1" applyFont="1" applyFill="1" applyBorder="1" applyAlignment="1">
      <alignment horizontal="center" vertical="center"/>
    </xf>
    <xf numFmtId="185" fontId="0" fillId="4" borderId="10" xfId="34" applyNumberFormat="1" applyFont="1" applyFill="1" applyBorder="1" applyAlignment="1">
      <alignment horizontal="center" vertical="center"/>
    </xf>
    <xf numFmtId="184" fontId="0" fillId="4" borderId="10" xfId="34" applyNumberFormat="1" applyFont="1" applyFill="1" applyBorder="1" applyAlignment="1">
      <alignment vertical="center"/>
    </xf>
    <xf numFmtId="0" fontId="2" fillId="3" borderId="10" xfId="33" applyNumberFormat="1" applyFill="1" applyBorder="1" applyAlignment="1">
      <alignment horizontal="center" vertical="center"/>
      <protection/>
    </xf>
    <xf numFmtId="0" fontId="0" fillId="3" borderId="10" xfId="0" applyFill="1" applyBorder="1" applyAlignment="1">
      <alignment horizontal="center" vertical="center"/>
    </xf>
    <xf numFmtId="1" fontId="0" fillId="3" borderId="10" xfId="0" applyNumberFormat="1" applyFill="1" applyBorder="1" applyAlignment="1">
      <alignment horizontal="center" vertical="center"/>
    </xf>
    <xf numFmtId="186" fontId="2" fillId="7" borderId="10" xfId="33" applyNumberFormat="1" applyFill="1" applyBorder="1" applyAlignment="1">
      <alignment horizontal="center" vertical="center"/>
      <protection/>
    </xf>
    <xf numFmtId="0" fontId="0" fillId="0" borderId="10" xfId="0" applyBorder="1" applyAlignment="1">
      <alignment vertical="center" wrapText="1"/>
    </xf>
    <xf numFmtId="0" fontId="2" fillId="0" borderId="10" xfId="33" applyNumberFormat="1" applyFill="1" applyBorder="1" applyAlignment="1">
      <alignment horizontal="center" vertical="center"/>
      <protection/>
    </xf>
    <xf numFmtId="0" fontId="1" fillId="0" borderId="10" xfId="33" applyFont="1" applyFill="1" applyBorder="1" applyAlignment="1">
      <alignment horizontal="center" vertical="center" wrapText="1"/>
      <protection/>
    </xf>
    <xf numFmtId="184" fontId="0" fillId="4" borderId="10" xfId="34" applyNumberFormat="1" applyFont="1" applyFill="1" applyBorder="1" applyAlignment="1">
      <alignment vertical="center"/>
    </xf>
    <xf numFmtId="0" fontId="42" fillId="0" borderId="10" xfId="33" applyFont="1" applyFill="1" applyBorder="1" applyAlignment="1">
      <alignment vertical="center" wrapText="1"/>
      <protection/>
    </xf>
    <xf numFmtId="0" fontId="42" fillId="0" borderId="10" xfId="33" applyFont="1" applyBorder="1" applyAlignment="1">
      <alignment horizontal="center" vertical="center"/>
      <protection/>
    </xf>
    <xf numFmtId="0" fontId="42" fillId="0" borderId="10" xfId="33" applyFont="1" applyFill="1" applyBorder="1" applyAlignment="1">
      <alignment horizontal="center" vertical="center"/>
      <protection/>
    </xf>
    <xf numFmtId="186" fontId="42" fillId="7" borderId="10" xfId="33" applyNumberFormat="1" applyFont="1" applyFill="1" applyBorder="1" applyAlignment="1">
      <alignment horizontal="center" vertical="center"/>
      <protection/>
    </xf>
    <xf numFmtId="0" fontId="2" fillId="0" borderId="10" xfId="33" applyBorder="1">
      <alignment vertical="center"/>
      <protection/>
    </xf>
    <xf numFmtId="184" fontId="0" fillId="4" borderId="11" xfId="34" applyNumberFormat="1" applyFont="1" applyFill="1" applyBorder="1" applyAlignment="1">
      <alignment horizontal="center" vertical="center"/>
    </xf>
    <xf numFmtId="185" fontId="0" fillId="4" borderId="11" xfId="34" applyNumberFormat="1" applyFont="1" applyFill="1" applyBorder="1" applyAlignment="1">
      <alignment horizontal="center" vertical="center"/>
    </xf>
    <xf numFmtId="186" fontId="2" fillId="7" borderId="11" xfId="33" applyNumberFormat="1" applyFill="1" applyBorder="1" applyAlignment="1">
      <alignment horizontal="center" vertical="center"/>
      <protection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2" fillId="0" borderId="0" xfId="33" applyAlignment="1">
      <alignment horizontal="left" vertical="center"/>
      <protection/>
    </xf>
    <xf numFmtId="0" fontId="2" fillId="0" borderId="0" xfId="33">
      <alignment vertical="center"/>
      <protection/>
    </xf>
    <xf numFmtId="0" fontId="2" fillId="0" borderId="0" xfId="33" applyAlignment="1">
      <alignment horizontal="center" vertical="center"/>
      <protection/>
    </xf>
    <xf numFmtId="0" fontId="5" fillId="0" borderId="0" xfId="33" applyFont="1" applyFill="1">
      <alignment vertical="center"/>
      <protection/>
    </xf>
    <xf numFmtId="0" fontId="7" fillId="0" borderId="0" xfId="33" applyFont="1" applyFill="1" applyAlignment="1">
      <alignment horizontal="left" vertical="center"/>
      <protection/>
    </xf>
    <xf numFmtId="0" fontId="9" fillId="0" borderId="0" xfId="33" applyFont="1" applyAlignment="1">
      <alignment horizontal="left" vertical="center"/>
      <protection/>
    </xf>
    <xf numFmtId="0" fontId="2" fillId="0" borderId="12" xfId="33" applyBorder="1">
      <alignment vertical="center"/>
      <protection/>
    </xf>
    <xf numFmtId="0" fontId="2" fillId="0" borderId="13" xfId="33" applyBorder="1" applyAlignment="1">
      <alignment horizontal="center" vertical="center"/>
      <protection/>
    </xf>
    <xf numFmtId="0" fontId="2" fillId="0" borderId="13" xfId="33" applyBorder="1" applyAlignment="1">
      <alignment vertical="center" wrapText="1"/>
      <protection/>
    </xf>
    <xf numFmtId="0" fontId="2" fillId="0" borderId="14" xfId="33" applyBorder="1">
      <alignment vertical="center"/>
      <protection/>
    </xf>
    <xf numFmtId="0" fontId="2" fillId="0" borderId="12" xfId="33" applyBorder="1" applyAlignment="1">
      <alignment horizontal="center" vertical="center"/>
      <protection/>
    </xf>
    <xf numFmtId="0" fontId="2" fillId="0" borderId="14" xfId="33" applyBorder="1" applyAlignment="1">
      <alignment horizontal="center" vertical="center"/>
      <protection/>
    </xf>
    <xf numFmtId="0" fontId="2" fillId="0" borderId="12" xfId="33" applyBorder="1" applyAlignment="1">
      <alignment vertical="center" wrapText="1"/>
      <protection/>
    </xf>
    <xf numFmtId="0" fontId="2" fillId="0" borderId="0" xfId="33" applyAlignment="1">
      <alignment horizontal="left"/>
      <protection/>
    </xf>
    <xf numFmtId="184" fontId="4" fillId="4" borderId="10" xfId="34" applyNumberFormat="1" applyFont="1" applyFill="1" applyBorder="1" applyAlignment="1">
      <alignment horizontal="center" vertical="center" wrapText="1"/>
    </xf>
    <xf numFmtId="187" fontId="0" fillId="0" borderId="10" xfId="0" applyNumberFormat="1" applyBorder="1" applyAlignment="1">
      <alignment horizontal="center" vertical="center"/>
    </xf>
    <xf numFmtId="0" fontId="2" fillId="0" borderId="10" xfId="33" applyBorder="1" applyAlignment="1">
      <alignment horizontal="center" vertical="center" wrapText="1"/>
      <protection/>
    </xf>
    <xf numFmtId="0" fontId="2" fillId="0" borderId="12" xfId="33" applyBorder="1" applyAlignment="1">
      <alignment horizontal="center" vertical="center"/>
      <protection/>
    </xf>
    <xf numFmtId="0" fontId="2" fillId="0" borderId="13" xfId="33" applyBorder="1" applyAlignment="1">
      <alignment horizontal="center" vertical="center"/>
      <protection/>
    </xf>
    <xf numFmtId="0" fontId="2" fillId="0" borderId="14" xfId="33" applyBorder="1" applyAlignment="1">
      <alignment horizontal="center" vertical="center"/>
      <protection/>
    </xf>
    <xf numFmtId="0" fontId="2" fillId="0" borderId="12" xfId="33" applyBorder="1" applyAlignment="1">
      <alignment vertical="center" wrapText="1"/>
      <protection/>
    </xf>
    <xf numFmtId="0" fontId="2" fillId="0" borderId="13" xfId="33" applyBorder="1" applyAlignment="1">
      <alignment vertical="center" wrapText="1"/>
      <protection/>
    </xf>
    <xf numFmtId="0" fontId="2" fillId="0" borderId="14" xfId="33" applyBorder="1" applyAlignment="1">
      <alignment vertical="center" wrapText="1"/>
      <protection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逗號 2" xfId="43"/>
    <cellStyle name="連結的儲存格" xfId="44"/>
    <cellStyle name="備註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dxfs count="2">
    <dxf>
      <font>
        <color indexed="45"/>
      </font>
    </dxf>
    <dxf>
      <font>
        <color rgb="FFFF99CC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V28"/>
  <sheetViews>
    <sheetView tabSelected="1" zoomScaleSheetLayoutView="100" workbookViewId="0" topLeftCell="A1">
      <pane xSplit="7" ySplit="2" topLeftCell="I5" activePane="bottomRight" state="frozen"/>
      <selection pane="topLeft" activeCell="A1" sqref="A1"/>
      <selection pane="topRight" activeCell="H1" sqref="H1"/>
      <selection pane="bottomLeft" activeCell="A3" sqref="A3"/>
      <selection pane="bottomRight" activeCell="W10" sqref="W10"/>
    </sheetView>
  </sheetViews>
  <sheetFormatPr defaultColWidth="11.00390625" defaultRowHeight="15.75"/>
  <cols>
    <col min="1" max="1" width="5.875" style="0" customWidth="1"/>
    <col min="2" max="2" width="25.875" style="0" customWidth="1"/>
    <col min="3" max="3" width="11.00390625" style="0" customWidth="1"/>
    <col min="4" max="4" width="5.375" style="0" bestFit="1" customWidth="1"/>
    <col min="5" max="5" width="6.625" style="0" hidden="1" customWidth="1"/>
    <col min="6" max="6" width="6.625" style="0" customWidth="1"/>
    <col min="7" max="8" width="8.875" style="0" hidden="1" customWidth="1"/>
    <col min="9" max="11" width="8.875" style="0" customWidth="1"/>
    <col min="12" max="13" width="7.50390625" style="0" hidden="1" customWidth="1"/>
    <col min="14" max="16" width="7.50390625" style="0" customWidth="1"/>
    <col min="17" max="18" width="7.50390625" style="3" hidden="1" customWidth="1"/>
    <col min="19" max="21" width="7.50390625" style="3" customWidth="1"/>
    <col min="22" max="22" width="14.375" style="0" customWidth="1"/>
    <col min="23" max="16384" width="8.875" style="0" customWidth="1"/>
  </cols>
  <sheetData>
    <row r="1" spans="1:22" ht="15">
      <c r="A1" s="1" t="s">
        <v>63</v>
      </c>
      <c r="B1" s="2"/>
      <c r="E1" s="3"/>
      <c r="F1" s="3"/>
      <c r="L1" s="3"/>
      <c r="M1" s="3"/>
      <c r="N1" s="3"/>
      <c r="O1" s="3"/>
      <c r="P1" s="3"/>
      <c r="V1" s="2"/>
    </row>
    <row r="2" spans="1:22" ht="55.5">
      <c r="A2" s="4" t="s">
        <v>0</v>
      </c>
      <c r="B2" s="4" t="s">
        <v>1</v>
      </c>
      <c r="C2" s="5" t="s">
        <v>2</v>
      </c>
      <c r="D2" s="4" t="s">
        <v>3</v>
      </c>
      <c r="E2" s="4" t="s">
        <v>4</v>
      </c>
      <c r="F2" s="4" t="s">
        <v>58</v>
      </c>
      <c r="G2" s="6" t="s">
        <v>5</v>
      </c>
      <c r="H2" s="6" t="s">
        <v>6</v>
      </c>
      <c r="I2" s="6" t="s">
        <v>7</v>
      </c>
      <c r="J2" s="51" t="s">
        <v>59</v>
      </c>
      <c r="K2" s="51" t="s">
        <v>65</v>
      </c>
      <c r="L2" s="7" t="s">
        <v>8</v>
      </c>
      <c r="M2" s="7" t="s">
        <v>9</v>
      </c>
      <c r="N2" s="7" t="s">
        <v>60</v>
      </c>
      <c r="O2" s="7" t="s">
        <v>67</v>
      </c>
      <c r="P2" s="7" t="s">
        <v>66</v>
      </c>
      <c r="Q2" s="8" t="s">
        <v>10</v>
      </c>
      <c r="R2" s="8" t="s">
        <v>11</v>
      </c>
      <c r="S2" s="8" t="s">
        <v>61</v>
      </c>
      <c r="T2" s="8" t="s">
        <v>69</v>
      </c>
      <c r="U2" s="8" t="s">
        <v>68</v>
      </c>
      <c r="V2" s="4" t="s">
        <v>12</v>
      </c>
    </row>
    <row r="3" spans="1:22" ht="31.5" customHeight="1">
      <c r="A3" s="4"/>
      <c r="B3" s="9" t="s">
        <v>13</v>
      </c>
      <c r="C3" s="10" t="s">
        <v>14</v>
      </c>
      <c r="D3" s="11" t="s">
        <v>15</v>
      </c>
      <c r="E3" s="12">
        <v>6.424</v>
      </c>
      <c r="F3" s="12">
        <v>7.067</v>
      </c>
      <c r="G3" s="13">
        <v>90137</v>
      </c>
      <c r="H3" s="14">
        <v>15776</v>
      </c>
      <c r="I3" s="15">
        <v>11077.33</v>
      </c>
      <c r="J3" s="15">
        <v>11602</v>
      </c>
      <c r="K3" s="15">
        <v>11427</v>
      </c>
      <c r="L3" s="16">
        <v>177</v>
      </c>
      <c r="M3" s="17">
        <v>101</v>
      </c>
      <c r="N3" s="18">
        <v>80</v>
      </c>
      <c r="O3" s="18">
        <v>89</v>
      </c>
      <c r="P3" s="18">
        <v>24</v>
      </c>
      <c r="Q3" s="19">
        <f>G3/L3</f>
        <v>509.24858757062145</v>
      </c>
      <c r="R3" s="19">
        <f>H3/M3</f>
        <v>156.1980198019802</v>
      </c>
      <c r="S3" s="19">
        <f>I3/N3</f>
        <v>138.466625</v>
      </c>
      <c r="T3" s="19">
        <f>J3/O3</f>
        <v>130.35955056179776</v>
      </c>
      <c r="U3" s="19">
        <f>K3*0.5/P3</f>
        <v>238.0625</v>
      </c>
      <c r="V3" s="4"/>
    </row>
    <row r="4" spans="1:22" ht="60" customHeight="1">
      <c r="A4" s="4"/>
      <c r="B4" s="9" t="s">
        <v>16</v>
      </c>
      <c r="C4" s="10" t="s">
        <v>17</v>
      </c>
      <c r="D4" s="11" t="s">
        <v>15</v>
      </c>
      <c r="E4" s="12">
        <v>6.199</v>
      </c>
      <c r="F4" s="52">
        <v>6.88</v>
      </c>
      <c r="G4" s="13">
        <v>6356</v>
      </c>
      <c r="H4" s="14">
        <v>27373.588</v>
      </c>
      <c r="I4" s="15">
        <v>30942.6912</v>
      </c>
      <c r="J4" s="15">
        <v>31811.753049999996</v>
      </c>
      <c r="K4" s="15">
        <v>32654.29344</v>
      </c>
      <c r="L4" s="16">
        <v>639</v>
      </c>
      <c r="M4" s="17">
        <v>434</v>
      </c>
      <c r="N4" s="17">
        <v>304</v>
      </c>
      <c r="O4" s="17">
        <v>436</v>
      </c>
      <c r="P4" s="17">
        <v>53</v>
      </c>
      <c r="Q4" s="19">
        <f aca="true" t="shared" si="0" ref="Q4:Q13">G4/L4</f>
        <v>9.94679186228482</v>
      </c>
      <c r="R4" s="19">
        <f aca="true" t="shared" si="1" ref="R4:R13">H4/M4</f>
        <v>63.07278341013825</v>
      </c>
      <c r="S4" s="19">
        <f aca="true" t="shared" si="2" ref="S4:S15">I4/N4</f>
        <v>101.78516842105263</v>
      </c>
      <c r="T4" s="19">
        <f aca="true" t="shared" si="3" ref="T4:T13">J4/O4</f>
        <v>72.962736353211</v>
      </c>
      <c r="U4" s="19">
        <f aca="true" t="shared" si="4" ref="U4:U13">K4*0.5/P4</f>
        <v>308.0593720754717</v>
      </c>
      <c r="V4" s="20" t="s">
        <v>18</v>
      </c>
    </row>
    <row r="5" spans="1:22" ht="42" customHeight="1">
      <c r="A5" s="4"/>
      <c r="B5" s="9" t="s">
        <v>24</v>
      </c>
      <c r="C5" s="22" t="s">
        <v>25</v>
      </c>
      <c r="D5" s="11" t="s">
        <v>15</v>
      </c>
      <c r="E5" s="12">
        <v>3.542</v>
      </c>
      <c r="F5" s="12">
        <v>6.039</v>
      </c>
      <c r="G5" s="23">
        <v>34221</v>
      </c>
      <c r="H5" s="13">
        <v>35474.087275000005</v>
      </c>
      <c r="I5" s="15">
        <v>39212.13788</v>
      </c>
      <c r="J5" s="15">
        <v>37886.9029</v>
      </c>
      <c r="K5" s="15">
        <v>38904.57552</v>
      </c>
      <c r="L5" s="17">
        <v>75</v>
      </c>
      <c r="M5" s="17">
        <v>106</v>
      </c>
      <c r="N5" s="17">
        <v>52</v>
      </c>
      <c r="O5" s="17">
        <v>54</v>
      </c>
      <c r="P5" s="17">
        <v>12</v>
      </c>
      <c r="Q5" s="19">
        <f t="shared" si="0"/>
        <v>456.28</v>
      </c>
      <c r="R5" s="19">
        <f t="shared" si="1"/>
        <v>334.6612007075472</v>
      </c>
      <c r="S5" s="19">
        <f t="shared" si="2"/>
        <v>754.0795746153847</v>
      </c>
      <c r="T5" s="19">
        <f t="shared" si="3"/>
        <v>701.609312962963</v>
      </c>
      <c r="U5" s="19">
        <f t="shared" si="4"/>
        <v>1621.02398</v>
      </c>
      <c r="V5" s="20"/>
    </row>
    <row r="6" spans="1:22" ht="37.5" customHeight="1">
      <c r="A6" s="4"/>
      <c r="B6" s="9" t="s">
        <v>22</v>
      </c>
      <c r="C6" s="10" t="s">
        <v>23</v>
      </c>
      <c r="D6" s="11" t="s">
        <v>15</v>
      </c>
      <c r="E6" s="12">
        <v>5.879</v>
      </c>
      <c r="F6" s="12">
        <v>5.739</v>
      </c>
      <c r="G6" s="13">
        <v>63361</v>
      </c>
      <c r="H6" s="14">
        <v>60652</v>
      </c>
      <c r="I6" s="15">
        <v>65922</v>
      </c>
      <c r="J6" s="15">
        <v>70049</v>
      </c>
      <c r="K6" s="15">
        <v>62265</v>
      </c>
      <c r="L6" s="16">
        <v>191</v>
      </c>
      <c r="M6" s="17">
        <v>142</v>
      </c>
      <c r="N6" s="17">
        <v>179</v>
      </c>
      <c r="O6" s="17">
        <v>121</v>
      </c>
      <c r="P6" s="17">
        <v>64</v>
      </c>
      <c r="Q6" s="19">
        <f t="shared" si="0"/>
        <v>331.73298429319374</v>
      </c>
      <c r="R6" s="19">
        <f t="shared" si="1"/>
        <v>427.1267605633803</v>
      </c>
      <c r="S6" s="19">
        <f t="shared" si="2"/>
        <v>368.27932960893855</v>
      </c>
      <c r="T6" s="19">
        <f t="shared" si="3"/>
        <v>578.9173553719008</v>
      </c>
      <c r="U6" s="19">
        <f t="shared" si="4"/>
        <v>486.4453125</v>
      </c>
      <c r="V6" s="20"/>
    </row>
    <row r="7" spans="1:22" ht="48">
      <c r="A7" s="4"/>
      <c r="B7" s="9" t="s">
        <v>19</v>
      </c>
      <c r="C7" s="10" t="s">
        <v>20</v>
      </c>
      <c r="D7" s="11" t="s">
        <v>15</v>
      </c>
      <c r="E7" s="21">
        <v>6.029</v>
      </c>
      <c r="F7" s="21">
        <v>5.483</v>
      </c>
      <c r="G7" s="13">
        <v>88500</v>
      </c>
      <c r="H7" s="14">
        <v>15878</v>
      </c>
      <c r="I7" s="15">
        <v>11077.33</v>
      </c>
      <c r="J7" s="15">
        <v>11601</v>
      </c>
      <c r="K7" s="15">
        <v>11427</v>
      </c>
      <c r="L7" s="16">
        <v>59</v>
      </c>
      <c r="M7" s="17">
        <v>59</v>
      </c>
      <c r="N7" s="18">
        <v>19</v>
      </c>
      <c r="O7" s="18">
        <v>71</v>
      </c>
      <c r="P7" s="18">
        <v>20</v>
      </c>
      <c r="Q7" s="19">
        <f t="shared" si="0"/>
        <v>1500</v>
      </c>
      <c r="R7" s="19">
        <f t="shared" si="1"/>
        <v>269.1186440677966</v>
      </c>
      <c r="S7" s="19">
        <f t="shared" si="2"/>
        <v>583.0173684210527</v>
      </c>
      <c r="T7" s="19">
        <f t="shared" si="3"/>
        <v>163.3943661971831</v>
      </c>
      <c r="U7" s="19">
        <f t="shared" si="4"/>
        <v>285.675</v>
      </c>
      <c r="V7" s="20" t="s">
        <v>21</v>
      </c>
    </row>
    <row r="8" spans="1:22" ht="39" customHeight="1">
      <c r="A8" s="4"/>
      <c r="B8" s="9" t="s">
        <v>26</v>
      </c>
      <c r="C8" s="10" t="s">
        <v>27</v>
      </c>
      <c r="D8" s="11" t="s">
        <v>15</v>
      </c>
      <c r="E8" s="12">
        <v>3.489</v>
      </c>
      <c r="F8" s="12">
        <v>4.305</v>
      </c>
      <c r="G8" s="13">
        <v>87815</v>
      </c>
      <c r="H8" s="14">
        <v>13798</v>
      </c>
      <c r="I8" s="15">
        <v>11077.33</v>
      </c>
      <c r="J8" s="15">
        <v>11602</v>
      </c>
      <c r="K8" s="15">
        <v>11427</v>
      </c>
      <c r="L8" s="16">
        <v>352</v>
      </c>
      <c r="M8" s="17">
        <v>354</v>
      </c>
      <c r="N8" s="18">
        <v>115</v>
      </c>
      <c r="O8" s="18">
        <v>367</v>
      </c>
      <c r="P8" s="18">
        <v>210</v>
      </c>
      <c r="Q8" s="19">
        <f t="shared" si="0"/>
        <v>249.4744318181818</v>
      </c>
      <c r="R8" s="19">
        <f t="shared" si="1"/>
        <v>38.9774011299435</v>
      </c>
      <c r="S8" s="19">
        <f t="shared" si="2"/>
        <v>96.32460869565217</v>
      </c>
      <c r="T8" s="19">
        <f t="shared" si="3"/>
        <v>31.61307901907357</v>
      </c>
      <c r="U8" s="19">
        <f t="shared" si="4"/>
        <v>27.207142857142856</v>
      </c>
      <c r="V8" s="20"/>
    </row>
    <row r="9" spans="1:22" ht="40.5" customHeight="1">
      <c r="A9" s="4"/>
      <c r="B9" s="9" t="s">
        <v>28</v>
      </c>
      <c r="C9" s="10" t="s">
        <v>29</v>
      </c>
      <c r="D9" s="11" t="s">
        <v>15</v>
      </c>
      <c r="E9" s="12">
        <v>3.378</v>
      </c>
      <c r="F9" s="12">
        <v>3.077</v>
      </c>
      <c r="G9" s="13">
        <v>42814</v>
      </c>
      <c r="H9" s="14">
        <v>44324.682369</v>
      </c>
      <c r="I9" s="15">
        <v>48966.1237</v>
      </c>
      <c r="J9" s="15">
        <v>47311.34485</v>
      </c>
      <c r="K9" s="15">
        <v>48848.16768</v>
      </c>
      <c r="L9" s="16">
        <v>215</v>
      </c>
      <c r="M9" s="17">
        <v>251</v>
      </c>
      <c r="N9" s="17">
        <v>223</v>
      </c>
      <c r="O9" s="17">
        <v>131</v>
      </c>
      <c r="P9" s="17">
        <v>113</v>
      </c>
      <c r="Q9" s="19">
        <f t="shared" si="0"/>
        <v>199.13488372093022</v>
      </c>
      <c r="R9" s="19">
        <f t="shared" si="1"/>
        <v>176.5923600358566</v>
      </c>
      <c r="S9" s="19">
        <f t="shared" si="2"/>
        <v>219.57903004484302</v>
      </c>
      <c r="T9" s="19">
        <f t="shared" si="3"/>
        <v>361.1553041984733</v>
      </c>
      <c r="U9" s="19">
        <f t="shared" si="4"/>
        <v>216.14233486725664</v>
      </c>
      <c r="V9" s="20"/>
    </row>
    <row r="10" spans="1:22" ht="63.75">
      <c r="A10" s="4"/>
      <c r="B10" s="9" t="s">
        <v>34</v>
      </c>
      <c r="C10" s="22" t="s">
        <v>35</v>
      </c>
      <c r="D10" s="11" t="s">
        <v>15</v>
      </c>
      <c r="E10" s="21">
        <v>2.037</v>
      </c>
      <c r="F10" s="21">
        <v>2.311</v>
      </c>
      <c r="G10" s="13">
        <v>1496</v>
      </c>
      <c r="H10" s="14">
        <v>1221</v>
      </c>
      <c r="I10" s="15">
        <v>1236</v>
      </c>
      <c r="J10" s="15">
        <v>1326</v>
      </c>
      <c r="K10" s="15">
        <v>1515</v>
      </c>
      <c r="L10" s="16">
        <v>52</v>
      </c>
      <c r="M10" s="17">
        <v>38</v>
      </c>
      <c r="N10" s="17">
        <v>73</v>
      </c>
      <c r="O10" s="17">
        <v>30</v>
      </c>
      <c r="P10" s="17">
        <v>8</v>
      </c>
      <c r="Q10" s="19">
        <f t="shared" si="0"/>
        <v>28.76923076923077</v>
      </c>
      <c r="R10" s="19">
        <f t="shared" si="1"/>
        <v>32.13157894736842</v>
      </c>
      <c r="S10" s="19">
        <f t="shared" si="2"/>
        <v>16.931506849315067</v>
      </c>
      <c r="T10" s="19">
        <f t="shared" si="3"/>
        <v>44.2</v>
      </c>
      <c r="U10" s="19">
        <f t="shared" si="4"/>
        <v>94.6875</v>
      </c>
      <c r="V10" s="20" t="s">
        <v>36</v>
      </c>
    </row>
    <row r="11" spans="1:22" ht="62.25" customHeight="1">
      <c r="A11" s="4"/>
      <c r="B11" s="9" t="s">
        <v>32</v>
      </c>
      <c r="C11" s="10" t="s">
        <v>33</v>
      </c>
      <c r="D11" s="11" t="s">
        <v>15</v>
      </c>
      <c r="E11" s="12">
        <v>2.102</v>
      </c>
      <c r="F11" s="12">
        <v>2.276</v>
      </c>
      <c r="G11" s="13">
        <v>94027</v>
      </c>
      <c r="H11" s="14">
        <v>18301</v>
      </c>
      <c r="I11" s="15">
        <v>11077.33</v>
      </c>
      <c r="J11" s="15">
        <v>11602</v>
      </c>
      <c r="K11" s="15">
        <v>11427</v>
      </c>
      <c r="L11" s="16">
        <v>82</v>
      </c>
      <c r="M11" s="17">
        <v>66</v>
      </c>
      <c r="N11" s="18">
        <v>57</v>
      </c>
      <c r="O11" s="18">
        <v>72</v>
      </c>
      <c r="P11" s="18">
        <v>18</v>
      </c>
      <c r="Q11" s="19">
        <f t="shared" si="0"/>
        <v>1146.6707317073171</v>
      </c>
      <c r="R11" s="19">
        <f t="shared" si="1"/>
        <v>277.2878787878788</v>
      </c>
      <c r="S11" s="19">
        <f t="shared" si="2"/>
        <v>194.33912280701753</v>
      </c>
      <c r="T11" s="19">
        <f t="shared" si="3"/>
        <v>161.13888888888889</v>
      </c>
      <c r="U11" s="19">
        <f t="shared" si="4"/>
        <v>317.4166666666667</v>
      </c>
      <c r="V11" s="20" t="s">
        <v>21</v>
      </c>
    </row>
    <row r="12" spans="1:22" ht="44.25" customHeight="1">
      <c r="A12" s="4"/>
      <c r="B12" s="9" t="s">
        <v>30</v>
      </c>
      <c r="C12" s="10" t="s">
        <v>31</v>
      </c>
      <c r="D12" s="11" t="s">
        <v>15</v>
      </c>
      <c r="E12" s="12">
        <v>2.228</v>
      </c>
      <c r="F12" s="52">
        <v>2.05</v>
      </c>
      <c r="G12" s="13">
        <v>28381</v>
      </c>
      <c r="H12" s="14">
        <v>27168</v>
      </c>
      <c r="I12" s="15">
        <v>29528</v>
      </c>
      <c r="J12" s="15">
        <v>31377</v>
      </c>
      <c r="K12" s="15">
        <v>28763</v>
      </c>
      <c r="L12" s="16">
        <v>91</v>
      </c>
      <c r="M12" s="17">
        <v>44</v>
      </c>
      <c r="N12" s="17">
        <v>37</v>
      </c>
      <c r="O12" s="17">
        <v>50</v>
      </c>
      <c r="P12" s="17">
        <v>42</v>
      </c>
      <c r="Q12" s="19">
        <f t="shared" si="0"/>
        <v>311.8791208791209</v>
      </c>
      <c r="R12" s="19">
        <f t="shared" si="1"/>
        <v>617.4545454545455</v>
      </c>
      <c r="S12" s="19">
        <f t="shared" si="2"/>
        <v>798.0540540540541</v>
      </c>
      <c r="T12" s="19">
        <f t="shared" si="3"/>
        <v>627.54</v>
      </c>
      <c r="U12" s="19">
        <f t="shared" si="4"/>
        <v>342.4166666666667</v>
      </c>
      <c r="V12" s="20"/>
    </row>
    <row r="13" spans="1:22" ht="42" customHeight="1">
      <c r="A13" s="4"/>
      <c r="B13" s="24" t="s">
        <v>37</v>
      </c>
      <c r="C13" s="25" t="s">
        <v>38</v>
      </c>
      <c r="D13" s="26" t="s">
        <v>15</v>
      </c>
      <c r="E13" s="12">
        <v>1.882</v>
      </c>
      <c r="F13" s="12">
        <v>2.258</v>
      </c>
      <c r="G13" s="13">
        <v>29751</v>
      </c>
      <c r="H13" s="14">
        <v>31001.183488000002</v>
      </c>
      <c r="I13" s="15">
        <v>34273.950939999995</v>
      </c>
      <c r="J13" s="15">
        <v>33115.836599999995</v>
      </c>
      <c r="K13" s="15">
        <v>34325.13024</v>
      </c>
      <c r="L13" s="16">
        <v>69</v>
      </c>
      <c r="M13" s="17">
        <v>181</v>
      </c>
      <c r="N13" s="17">
        <v>78</v>
      </c>
      <c r="O13" s="17">
        <v>179</v>
      </c>
      <c r="P13" s="17">
        <v>35</v>
      </c>
      <c r="Q13" s="27">
        <f t="shared" si="0"/>
        <v>431.17391304347825</v>
      </c>
      <c r="R13" s="19">
        <f t="shared" si="1"/>
        <v>171.27725683977903</v>
      </c>
      <c r="S13" s="19">
        <f t="shared" si="2"/>
        <v>439.4096274358974</v>
      </c>
      <c r="T13" s="19">
        <f t="shared" si="3"/>
        <v>185.00467374301672</v>
      </c>
      <c r="U13" s="19">
        <f t="shared" si="4"/>
        <v>490.3590034285714</v>
      </c>
      <c r="V13" s="20"/>
    </row>
    <row r="14" spans="1:22" ht="38.25" customHeight="1">
      <c r="A14" s="4"/>
      <c r="B14" s="28" t="s">
        <v>39</v>
      </c>
      <c r="C14" s="22" t="s">
        <v>40</v>
      </c>
      <c r="D14" s="11" t="s">
        <v>15</v>
      </c>
      <c r="E14" s="21" t="s">
        <v>41</v>
      </c>
      <c r="F14" s="21" t="s">
        <v>62</v>
      </c>
      <c r="G14" s="29"/>
      <c r="H14" s="30"/>
      <c r="I14" s="30"/>
      <c r="J14" s="30"/>
      <c r="K14" s="30"/>
      <c r="L14" s="16">
        <v>20</v>
      </c>
      <c r="M14" s="17">
        <v>58</v>
      </c>
      <c r="N14" s="17">
        <v>32</v>
      </c>
      <c r="O14" s="17">
        <v>36</v>
      </c>
      <c r="P14" s="17">
        <v>11</v>
      </c>
      <c r="Q14" s="31"/>
      <c r="R14" s="31"/>
      <c r="S14" s="31"/>
      <c r="T14" s="31"/>
      <c r="U14" s="31"/>
      <c r="V14" s="20" t="s">
        <v>42</v>
      </c>
    </row>
    <row r="15" spans="1:22" s="34" customFormat="1" ht="48">
      <c r="A15" s="32"/>
      <c r="B15" s="20" t="s">
        <v>43</v>
      </c>
      <c r="C15" s="33" t="s">
        <v>44</v>
      </c>
      <c r="D15" s="33" t="s">
        <v>15</v>
      </c>
      <c r="E15" s="21" t="s">
        <v>41</v>
      </c>
      <c r="F15" s="21" t="s">
        <v>62</v>
      </c>
      <c r="G15" s="13">
        <v>6356</v>
      </c>
      <c r="H15" s="14">
        <v>10889.9274</v>
      </c>
      <c r="I15" s="15">
        <v>12309.809759999998</v>
      </c>
      <c r="J15" s="15">
        <v>12655.450499999999</v>
      </c>
      <c r="K15" s="15">
        <v>12990.5448</v>
      </c>
      <c r="L15" s="16">
        <v>107</v>
      </c>
      <c r="M15" s="17">
        <v>32</v>
      </c>
      <c r="N15" s="17">
        <v>14</v>
      </c>
      <c r="O15" s="17">
        <v>23</v>
      </c>
      <c r="P15" s="17">
        <v>38</v>
      </c>
      <c r="Q15" s="27">
        <f>G15/L15</f>
        <v>59.401869158878505</v>
      </c>
      <c r="R15" s="19">
        <f>H15/M15</f>
        <v>340.31023125</v>
      </c>
      <c r="S15" s="19">
        <f t="shared" si="2"/>
        <v>879.2721257142856</v>
      </c>
      <c r="T15" s="19">
        <f>J15/O15</f>
        <v>550.2369782608695</v>
      </c>
      <c r="U15" s="19">
        <f>K15*0.5/P15</f>
        <v>170.92822105263159</v>
      </c>
      <c r="V15" s="20" t="s">
        <v>18</v>
      </c>
    </row>
    <row r="16" spans="2:22" s="34" customFormat="1" ht="15">
      <c r="B16" s="35"/>
      <c r="E16" s="36"/>
      <c r="F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5"/>
    </row>
    <row r="17" spans="1:21" s="38" customFormat="1" ht="15">
      <c r="A17" s="37" t="s">
        <v>45</v>
      </c>
      <c r="D17" s="39"/>
      <c r="E17" s="39"/>
      <c r="F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</row>
    <row r="18" spans="1:21" s="38" customFormat="1" ht="19.5">
      <c r="A18" s="40" t="s">
        <v>46</v>
      </c>
      <c r="D18" s="39"/>
      <c r="E18" s="39"/>
      <c r="F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</row>
    <row r="19" spans="1:21" s="38" customFormat="1" ht="15">
      <c r="A19" s="41" t="s">
        <v>47</v>
      </c>
      <c r="D19" s="39"/>
      <c r="E19" s="39"/>
      <c r="F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</row>
    <row r="20" spans="1:21" s="38" customFormat="1" ht="24" customHeight="1">
      <c r="A20" s="42" t="s">
        <v>64</v>
      </c>
      <c r="D20" s="39"/>
      <c r="E20" s="39"/>
      <c r="F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</row>
    <row r="21" spans="1:22" s="38" customFormat="1" ht="24.75" customHeight="1">
      <c r="A21" s="10" t="s">
        <v>48</v>
      </c>
      <c r="B21" s="43" t="s">
        <v>49</v>
      </c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5"/>
      <c r="S21" s="45"/>
      <c r="T21" s="45"/>
      <c r="U21" s="45"/>
      <c r="V21" s="46"/>
    </row>
    <row r="22" spans="1:22" s="38" customFormat="1" ht="22.5" customHeight="1">
      <c r="A22" s="10" t="s">
        <v>48</v>
      </c>
      <c r="B22" s="43" t="s">
        <v>50</v>
      </c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5"/>
      <c r="S22" s="45"/>
      <c r="T22" s="45"/>
      <c r="U22" s="45"/>
      <c r="V22" s="46"/>
    </row>
    <row r="23" spans="1:22" s="38" customFormat="1" ht="21" customHeight="1">
      <c r="A23" s="10" t="s">
        <v>48</v>
      </c>
      <c r="B23" s="43" t="s">
        <v>51</v>
      </c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5"/>
      <c r="S23" s="45"/>
      <c r="T23" s="45"/>
      <c r="U23" s="45"/>
      <c r="V23" s="46"/>
    </row>
    <row r="24" spans="1:22" s="38" customFormat="1" ht="24.75" customHeight="1">
      <c r="A24" s="10" t="s">
        <v>52</v>
      </c>
      <c r="B24" s="53" t="s">
        <v>53</v>
      </c>
      <c r="C24" s="53"/>
      <c r="D24" s="54" t="s">
        <v>54</v>
      </c>
      <c r="E24" s="55"/>
      <c r="F24" s="56"/>
      <c r="G24" s="54" t="s">
        <v>55</v>
      </c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6"/>
    </row>
    <row r="25" spans="1:22" s="38" customFormat="1" ht="92.25" customHeight="1">
      <c r="A25" s="10"/>
      <c r="B25" s="49"/>
      <c r="C25" s="48"/>
      <c r="D25" s="47"/>
      <c r="E25" s="48"/>
      <c r="F25" s="44"/>
      <c r="G25" s="57" t="s">
        <v>56</v>
      </c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9"/>
    </row>
    <row r="26" spans="1:22" s="38" customFormat="1" ht="89.25" customHeight="1">
      <c r="A26" s="10"/>
      <c r="B26" s="49"/>
      <c r="C26" s="48"/>
      <c r="D26" s="47"/>
      <c r="E26" s="48"/>
      <c r="F26" s="44"/>
      <c r="G26" s="57" t="s">
        <v>56</v>
      </c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9"/>
    </row>
    <row r="27" spans="1:22" s="38" customFormat="1" ht="85.5" customHeight="1">
      <c r="A27" s="10"/>
      <c r="B27" s="49"/>
      <c r="C27" s="48"/>
      <c r="D27" s="47"/>
      <c r="E27" s="48"/>
      <c r="F27" s="44"/>
      <c r="G27" s="57" t="s">
        <v>56</v>
      </c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9"/>
    </row>
    <row r="28" spans="1:17" s="38" customFormat="1" ht="41.25" customHeight="1">
      <c r="A28" s="50" t="s">
        <v>57</v>
      </c>
      <c r="B28" s="37"/>
      <c r="D28" s="39"/>
      <c r="E28" s="39"/>
      <c r="F28" s="39"/>
      <c r="H28" s="39"/>
      <c r="I28" s="39"/>
      <c r="J28" s="39"/>
      <c r="K28" s="39"/>
      <c r="L28" s="39"/>
      <c r="M28" s="39"/>
      <c r="N28" s="39"/>
      <c r="O28" s="39"/>
      <c r="P28" s="39"/>
      <c r="Q28" s="39"/>
    </row>
  </sheetData>
  <sheetProtection/>
  <mergeCells count="6">
    <mergeCell ref="B24:C24"/>
    <mergeCell ref="G24:V24"/>
    <mergeCell ref="G25:V25"/>
    <mergeCell ref="G26:V26"/>
    <mergeCell ref="G27:V27"/>
    <mergeCell ref="D24:F24"/>
  </mergeCells>
  <conditionalFormatting sqref="B3:B14">
    <cfRule type="expression" priority="1" dxfId="1" stopIfTrue="1">
      <formula>"COUNTIF($D$2:$D$706,D2)&gt;1"</formula>
    </cfRule>
  </conditionalFormatting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/>
  <headerFooter>
    <oddHeader>&amp;C&amp;14高雄榮民總醫院各科室2021年期刊使用統計暨2022年增刪項目調查表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</dc:creator>
  <cp:keywords/>
  <dc:description/>
  <cp:lastModifiedBy>Microsoft Office User</cp:lastModifiedBy>
  <cp:lastPrinted>2020-07-28T07:22:36Z</cp:lastPrinted>
  <dcterms:created xsi:type="dcterms:W3CDTF">2019-07-16T02:02:24Z</dcterms:created>
  <dcterms:modified xsi:type="dcterms:W3CDTF">2021-07-31T03:12:41Z</dcterms:modified>
  <cp:category/>
  <cp:version/>
  <cp:contentType/>
  <cp:contentStatus/>
</cp:coreProperties>
</file>