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00" windowWidth="17835" windowHeight="11100" activeTab="0"/>
  </bookViews>
  <sheets>
    <sheet name="重症醫學部" sheetId="1" r:id="rId1"/>
  </sheets>
  <definedNames/>
  <calcPr fullCalcOnLoad="1"/>
</workbook>
</file>

<file path=xl/sharedStrings.xml><?xml version="1.0" encoding="utf-8"?>
<sst xmlns="http://schemas.openxmlformats.org/spreadsheetml/2006/main" count="81" uniqueCount="66">
  <si>
    <t>訂購優先順序</t>
  </si>
  <si>
    <t>刊名</t>
  </si>
  <si>
    <t>ISSN</t>
  </si>
  <si>
    <t>介購
單位</t>
  </si>
  <si>
    <t>2018年
Impact Factor</t>
  </si>
  <si>
    <t>2017年訂購價格</t>
  </si>
  <si>
    <t>2018年訂購價格</t>
  </si>
  <si>
    <t>2019年訂購價格</t>
  </si>
  <si>
    <t>2017年全文點閱篇次</t>
  </si>
  <si>
    <t>2018年全文點閱篇次</t>
  </si>
  <si>
    <t>2017年平均每篇全文點閱金額</t>
  </si>
  <si>
    <t>2018年平均每篇全文點閱金額</t>
  </si>
  <si>
    <t>備註</t>
  </si>
  <si>
    <t>New England Journal of Medicine</t>
  </si>
  <si>
    <t>0028-4793</t>
  </si>
  <si>
    <t>ICU</t>
  </si>
  <si>
    <t>Lancet</t>
  </si>
  <si>
    <t>0140-6736</t>
  </si>
  <si>
    <t>JAMA: Journal of the American Medical Association</t>
  </si>
  <si>
    <t>0098-7484</t>
  </si>
  <si>
    <t>Lancet Respiratory Medicine</t>
  </si>
  <si>
    <t>2213-2600</t>
  </si>
  <si>
    <t>Intensive Care Medicine</t>
  </si>
  <si>
    <t>0342-4642</t>
  </si>
  <si>
    <t>Critical Care Medicine</t>
  </si>
  <si>
    <t>0090-3493</t>
  </si>
  <si>
    <t>Resuscitation</t>
  </si>
  <si>
    <t>0300-9572</t>
  </si>
  <si>
    <t>因收錄在期刊套裝中，故訂購價格為平均套裝刊價</t>
  </si>
  <si>
    <t>Journal of Trauma and Acute Care Surgery(原刊名為Journal of Trauma - Injury Infection and Critical)</t>
  </si>
  <si>
    <t>2163-0755</t>
  </si>
  <si>
    <t>Critical Care Clinics</t>
  </si>
  <si>
    <t>0749-0704</t>
  </si>
  <si>
    <t>收錄於資料庫未有價格</t>
  </si>
  <si>
    <t>Australian critical care</t>
  </si>
  <si>
    <t>1036-7314</t>
  </si>
  <si>
    <t>Respiratory Care</t>
  </si>
  <si>
    <t>0020-1324</t>
  </si>
  <si>
    <t>說明：</t>
  </si>
  <si>
    <r>
      <t>1.如欲新增期刊，採</t>
    </r>
    <r>
      <rPr>
        <b/>
        <u val="single"/>
        <sz val="14"/>
        <color indexed="10"/>
        <rFont val="新細明體"/>
        <family val="1"/>
      </rPr>
      <t>以刊換刊</t>
    </r>
    <r>
      <rPr>
        <b/>
        <sz val="14"/>
        <rFont val="新細明體"/>
        <family val="1"/>
      </rPr>
      <t>方式，請從可刪訂期刊中，先刪訂一本方可再增訂一本。</t>
    </r>
  </si>
  <si>
    <t>□</t>
  </si>
  <si>
    <t>維持上述期刊</t>
  </si>
  <si>
    <t>刪除______種</t>
  </si>
  <si>
    <t>新增______種(以電子期刊優先)</t>
  </si>
  <si>
    <t>順序</t>
  </si>
  <si>
    <t>刊名</t>
  </si>
  <si>
    <t>ISSN</t>
  </si>
  <si>
    <t>新增訂理由(請具體說明)</t>
  </si>
  <si>
    <t xml:space="preserve">□為常需要閱讀全文之期刊，但無法下載。
□近年新出版期刊，內容品質優良，對醫療(教學)(研究)助力很大。
□次專科(職類)現有期刊不足，此刊可補此缺陷。
□單位內部檢討需發展______________相關技術，需要補充此方面期刊。
□其他，請說明：
</t>
  </si>
  <si>
    <t xml:space="preserve">填表人：_______________ 聯絡電話：_____________   主管簽章：______________ </t>
  </si>
  <si>
    <t>2019年
Impact Factor</t>
  </si>
  <si>
    <t>2020年訂購價格</t>
  </si>
  <si>
    <t>2019年全文點閱篇次</t>
  </si>
  <si>
    <t>2019年平均每篇全文點閱金額</t>
  </si>
  <si>
    <t>2021年訂購價格</t>
  </si>
  <si>
    <t>2020年全文點閱篇次</t>
  </si>
  <si>
    <t>2020年平均每篇全文點閱金額</t>
  </si>
  <si>
    <t>2021年全文點閱篇次</t>
  </si>
  <si>
    <t>2022年訂購價格</t>
  </si>
  <si>
    <t>2023年期刊訂購，請勾選</t>
  </si>
  <si>
    <t>2021年平均每篇全文點閱金額</t>
  </si>
  <si>
    <t>2021年
Impact Factor</t>
  </si>
  <si>
    <t>2022年1-5月全文點閱篇次</t>
  </si>
  <si>
    <t>2022年1-5月平均每篇全文點閱金額</t>
  </si>
  <si>
    <t>*本表為2022年貴 科所訂購期刊，依「2021 Impact Factor」多寡排序。</t>
  </si>
  <si>
    <r>
      <t>2.</t>
    </r>
    <r>
      <rPr>
        <b/>
        <u val="single"/>
        <sz val="12"/>
        <rFont val="新細明體"/>
        <family val="1"/>
      </rPr>
      <t>訂購優先順序請務必填寫</t>
    </r>
    <r>
      <rPr>
        <sz val="12"/>
        <rFont val="新細明體"/>
        <family val="1"/>
      </rPr>
      <t>。若有問題請施小姐(分機71531)。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</si>
</sst>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_ "/>
    <numFmt numFmtId="177" formatCode="_-* #,##0_-;\-* #,##0_-;_-* &quot;-&quot;??_-;_-@_-"/>
    <numFmt numFmtId="178" formatCode="0_ "/>
    <numFmt numFmtId="179" formatCode="_-* #,##0.0_-;\-* #,##0.0_-;_-* &quot;-&quot;?_-;_-@_-"/>
    <numFmt numFmtId="180" formatCode="0_);[Red]\(0\)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b/>
      <sz val="10"/>
      <color indexed="18"/>
      <name val="新細明體"/>
      <family val="1"/>
    </font>
    <font>
      <sz val="12"/>
      <color indexed="18"/>
      <name val="新細明體"/>
      <family val="1"/>
    </font>
    <font>
      <b/>
      <sz val="14"/>
      <name val="新細明體"/>
      <family val="1"/>
    </font>
    <font>
      <b/>
      <u val="single"/>
      <sz val="14"/>
      <color indexed="10"/>
      <name val="新細明體"/>
      <family val="1"/>
    </font>
    <font>
      <b/>
      <sz val="12"/>
      <name val="新細明體"/>
      <family val="1"/>
    </font>
    <font>
      <b/>
      <u val="single"/>
      <sz val="12"/>
      <name val="新細明體"/>
      <family val="1"/>
    </font>
    <font>
      <b/>
      <sz val="16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indexed="8"/>
      <name val="Calibri"/>
      <family val="1"/>
    </font>
    <font>
      <sz val="12"/>
      <name val="Calibri"/>
      <family val="1"/>
    </font>
    <font>
      <sz val="12"/>
      <color theme="1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33" applyFill="1">
      <alignment vertical="center"/>
      <protection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" fillId="0" borderId="10" xfId="33" applyFont="1" applyFill="1" applyBorder="1" applyAlignment="1">
      <alignment horizontal="center" vertical="center" wrapText="1"/>
      <protection/>
    </xf>
    <xf numFmtId="0" fontId="4" fillId="0" borderId="10" xfId="33" applyFont="1" applyFill="1" applyBorder="1" applyAlignment="1">
      <alignment horizontal="center" vertical="center"/>
      <protection/>
    </xf>
    <xf numFmtId="0" fontId="4" fillId="4" borderId="10" xfId="33" applyFont="1" applyFill="1" applyBorder="1" applyAlignment="1">
      <alignment horizontal="center" vertical="center" wrapText="1"/>
      <protection/>
    </xf>
    <xf numFmtId="0" fontId="4" fillId="3" borderId="10" xfId="33" applyFont="1" applyFill="1" applyBorder="1" applyAlignment="1">
      <alignment horizontal="center" vertical="center" wrapText="1"/>
      <protection/>
    </xf>
    <xf numFmtId="0" fontId="4" fillId="7" borderId="10" xfId="33" applyFont="1" applyFill="1" applyBorder="1" applyAlignment="1">
      <alignment horizontal="center" vertical="center" wrapText="1"/>
      <protection/>
    </xf>
    <xf numFmtId="0" fontId="2" fillId="0" borderId="10" xfId="33" applyFill="1" applyBorder="1" applyAlignment="1">
      <alignment horizontal="left" vertical="center" wrapText="1"/>
      <protection/>
    </xf>
    <xf numFmtId="0" fontId="2" fillId="0" borderId="10" xfId="33" applyFill="1" applyBorder="1" applyAlignment="1">
      <alignment horizontal="center" vertical="center"/>
      <protection/>
    </xf>
    <xf numFmtId="176" fontId="0" fillId="0" borderId="10" xfId="0" applyNumberFormat="1" applyBorder="1" applyAlignment="1">
      <alignment horizontal="center" vertical="center"/>
    </xf>
    <xf numFmtId="177" fontId="0" fillId="4" borderId="10" xfId="0" applyNumberFormat="1" applyFill="1" applyBorder="1" applyAlignment="1">
      <alignment vertical="center"/>
    </xf>
    <xf numFmtId="177" fontId="0" fillId="4" borderId="10" xfId="34" applyNumberFormat="1" applyFont="1" applyFill="1" applyBorder="1" applyAlignment="1">
      <alignment horizontal="center" vertical="center"/>
    </xf>
    <xf numFmtId="177" fontId="0" fillId="4" borderId="10" xfId="34" applyNumberFormat="1" applyFont="1" applyFill="1" applyBorder="1" applyAlignment="1">
      <alignment vertical="center"/>
    </xf>
    <xf numFmtId="0" fontId="0" fillId="3" borderId="10" xfId="0" applyFill="1" applyBorder="1" applyAlignment="1">
      <alignment horizontal="center" vertical="center"/>
    </xf>
    <xf numFmtId="177" fontId="0" fillId="7" borderId="10" xfId="0" applyNumberForma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77" fontId="0" fillId="4" borderId="10" xfId="34" applyNumberFormat="1" applyFon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43" fillId="0" borderId="10" xfId="33" applyFont="1" applyFill="1" applyBorder="1" applyAlignment="1">
      <alignment vertical="center" wrapText="1"/>
      <protection/>
    </xf>
    <xf numFmtId="0" fontId="43" fillId="0" borderId="10" xfId="33" applyFont="1" applyFill="1" applyBorder="1" applyAlignment="1">
      <alignment horizontal="center" vertical="center" wrapText="1"/>
      <protection/>
    </xf>
    <xf numFmtId="0" fontId="44" fillId="0" borderId="10" xfId="33" applyFont="1" applyFill="1" applyBorder="1" applyAlignment="1">
      <alignment horizontal="center" vertical="center"/>
      <protection/>
    </xf>
    <xf numFmtId="0" fontId="0" fillId="4" borderId="11" xfId="0" applyFill="1" applyBorder="1" applyAlignment="1">
      <alignment vertical="center"/>
    </xf>
    <xf numFmtId="177" fontId="0" fillId="4" borderId="11" xfId="34" applyNumberFormat="1" applyFont="1" applyFill="1" applyBorder="1" applyAlignment="1">
      <alignment horizontal="center" vertical="center"/>
    </xf>
    <xf numFmtId="177" fontId="0" fillId="7" borderId="11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177" fontId="0" fillId="7" borderId="10" xfId="0" applyNumberFormat="1" applyFill="1" applyBorder="1" applyAlignment="1">
      <alignment vertical="center"/>
    </xf>
    <xf numFmtId="1" fontId="0" fillId="3" borderId="10" xfId="0" applyNumberFormat="1" applyFill="1" applyBorder="1" applyAlignment="1">
      <alignment horizontal="center" vertical="center"/>
    </xf>
    <xf numFmtId="0" fontId="45" fillId="0" borderId="10" xfId="33" applyNumberFormat="1" applyFont="1" applyFill="1" applyBorder="1" applyAlignment="1">
      <alignment horizontal="center" vertical="center" wrapText="1"/>
      <protection/>
    </xf>
    <xf numFmtId="178" fontId="0" fillId="7" borderId="10" xfId="0" applyNumberFormat="1" applyFill="1" applyBorder="1" applyAlignment="1">
      <alignment horizontal="right" vertical="center"/>
    </xf>
    <xf numFmtId="0" fontId="5" fillId="0" borderId="10" xfId="33" applyNumberFormat="1" applyFont="1" applyFill="1" applyBorder="1" applyAlignment="1">
      <alignment horizontal="center" vertical="center" wrapText="1"/>
      <protection/>
    </xf>
    <xf numFmtId="0" fontId="43" fillId="0" borderId="0" xfId="33" applyFont="1" applyFill="1" applyBorder="1" applyAlignment="1">
      <alignment vertical="center" wrapText="1"/>
      <protection/>
    </xf>
    <xf numFmtId="0" fontId="43" fillId="0" borderId="0" xfId="33" applyFont="1" applyFill="1" applyBorder="1" applyAlignment="1">
      <alignment horizontal="center" vertical="center" wrapText="1"/>
      <protection/>
    </xf>
    <xf numFmtId="0" fontId="44" fillId="0" borderId="0" xfId="33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33" applyAlignment="1">
      <alignment horizontal="left" vertical="center"/>
      <protection/>
    </xf>
    <xf numFmtId="0" fontId="2" fillId="0" borderId="0" xfId="33">
      <alignment vertical="center"/>
      <protection/>
    </xf>
    <xf numFmtId="0" fontId="2" fillId="0" borderId="0" xfId="33" applyAlignment="1">
      <alignment horizontal="center" vertical="center"/>
      <protection/>
    </xf>
    <xf numFmtId="0" fontId="6" fillId="0" borderId="0" xfId="33" applyFont="1" applyFill="1">
      <alignment vertical="center"/>
      <protection/>
    </xf>
    <xf numFmtId="0" fontId="8" fillId="0" borderId="0" xfId="33" applyFont="1" applyFill="1" applyAlignment="1">
      <alignment horizontal="left" vertical="center"/>
      <protection/>
    </xf>
    <xf numFmtId="0" fontId="10" fillId="0" borderId="0" xfId="33" applyFont="1" applyAlignment="1">
      <alignment horizontal="left" vertical="center"/>
      <protection/>
    </xf>
    <xf numFmtId="0" fontId="2" fillId="0" borderId="10" xfId="33" applyBorder="1" applyAlignment="1">
      <alignment horizontal="center" vertical="center"/>
      <protection/>
    </xf>
    <xf numFmtId="0" fontId="2" fillId="0" borderId="12" xfId="33" applyBorder="1">
      <alignment vertical="center"/>
      <protection/>
    </xf>
    <xf numFmtId="0" fontId="2" fillId="0" borderId="13" xfId="33" applyBorder="1" applyAlignment="1">
      <alignment horizontal="center" vertical="center"/>
      <protection/>
    </xf>
    <xf numFmtId="0" fontId="2" fillId="0" borderId="13" xfId="33" applyBorder="1" applyAlignment="1">
      <alignment vertical="center" wrapText="1"/>
      <protection/>
    </xf>
    <xf numFmtId="0" fontId="2" fillId="0" borderId="14" xfId="33" applyBorder="1">
      <alignment vertical="center"/>
      <protection/>
    </xf>
    <xf numFmtId="0" fontId="2" fillId="0" borderId="12" xfId="33" applyBorder="1" applyAlignment="1">
      <alignment horizontal="center" vertical="center"/>
      <protection/>
    </xf>
    <xf numFmtId="0" fontId="2" fillId="0" borderId="14" xfId="33" applyBorder="1" applyAlignment="1">
      <alignment horizontal="center" vertical="center"/>
      <protection/>
    </xf>
    <xf numFmtId="0" fontId="2" fillId="0" borderId="12" xfId="33" applyBorder="1" applyAlignment="1">
      <alignment vertical="center" wrapText="1"/>
      <protection/>
    </xf>
    <xf numFmtId="0" fontId="2" fillId="0" borderId="0" xfId="33" applyAlignment="1">
      <alignment horizontal="left"/>
      <protection/>
    </xf>
    <xf numFmtId="177" fontId="4" fillId="4" borderId="10" xfId="34" applyNumberFormat="1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180" fontId="0" fillId="3" borderId="10" xfId="0" applyNumberFormat="1" applyFill="1" applyBorder="1" applyAlignment="1">
      <alignment horizontal="center" vertical="center"/>
    </xf>
    <xf numFmtId="0" fontId="2" fillId="0" borderId="12" xfId="33" applyBorder="1" applyAlignment="1">
      <alignment horizontal="center" vertical="center" wrapText="1"/>
      <protection/>
    </xf>
    <xf numFmtId="0" fontId="2" fillId="0" borderId="14" xfId="33" applyBorder="1" applyAlignment="1">
      <alignment horizontal="center" vertical="center" wrapText="1"/>
      <protection/>
    </xf>
    <xf numFmtId="0" fontId="2" fillId="0" borderId="12" xfId="33" applyBorder="1" applyAlignment="1">
      <alignment horizontal="center" vertical="center"/>
      <protection/>
    </xf>
    <xf numFmtId="0" fontId="2" fillId="0" borderId="13" xfId="33" applyBorder="1" applyAlignment="1">
      <alignment horizontal="center" vertical="center"/>
      <protection/>
    </xf>
    <xf numFmtId="0" fontId="2" fillId="0" borderId="14" xfId="33" applyBorder="1" applyAlignment="1">
      <alignment horizontal="center" vertical="center"/>
      <protection/>
    </xf>
    <xf numFmtId="0" fontId="2" fillId="0" borderId="12" xfId="33" applyBorder="1" applyAlignment="1">
      <alignment vertical="center" wrapText="1"/>
      <protection/>
    </xf>
    <xf numFmtId="0" fontId="2" fillId="0" borderId="13" xfId="33" applyBorder="1" applyAlignment="1">
      <alignment vertical="center" wrapText="1"/>
      <protection/>
    </xf>
    <xf numFmtId="0" fontId="2" fillId="0" borderId="14" xfId="33" applyBorder="1" applyAlignment="1">
      <alignment vertical="center" wrapText="1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逗號 2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2">
    <dxf>
      <font>
        <color indexed="45"/>
      </font>
    </dxf>
    <dxf>
      <font>
        <color rgb="FFFF99CC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Z26"/>
  <sheetViews>
    <sheetView tabSelected="1" workbookViewId="0" topLeftCell="A1">
      <pane xSplit="7" ySplit="2" topLeftCell="K5" activePane="bottomRight" state="frozen"/>
      <selection pane="topLeft" activeCell="A1" sqref="A1"/>
      <selection pane="topRight" activeCell="H1" sqref="H1"/>
      <selection pane="bottomLeft" activeCell="A3" sqref="A3"/>
      <selection pane="bottomRight" activeCell="B12" sqref="B12"/>
    </sheetView>
  </sheetViews>
  <sheetFormatPr defaultColWidth="9.00390625" defaultRowHeight="15.75"/>
  <cols>
    <col min="1" max="1" width="5.875" style="0" customWidth="1"/>
    <col min="2" max="2" width="24.75390625" style="0" customWidth="1"/>
    <col min="3" max="3" width="10.125" style="0" bestFit="1" customWidth="1"/>
    <col min="4" max="4" width="5.00390625" style="0" bestFit="1" customWidth="1"/>
    <col min="5" max="6" width="7.50390625" style="0" hidden="1" customWidth="1"/>
    <col min="7" max="7" width="8.50390625" style="0" bestFit="1" customWidth="1"/>
    <col min="8" max="8" width="9.25390625" style="0" hidden="1" customWidth="1"/>
    <col min="9" max="9" width="9.00390625" style="0" hidden="1" customWidth="1"/>
    <col min="10" max="10" width="9.625" style="0" hidden="1" customWidth="1"/>
    <col min="14" max="16" width="7.50390625" style="0" hidden="1" customWidth="1"/>
    <col min="17" max="19" width="7.50390625" style="0" customWidth="1"/>
    <col min="20" max="22" width="7.50390625" style="0" hidden="1" customWidth="1"/>
    <col min="23" max="25" width="7.50390625" style="0" customWidth="1"/>
    <col min="26" max="26" width="15.75390625" style="0" customWidth="1"/>
  </cols>
  <sheetData>
    <row r="1" spans="1:26" ht="16.5">
      <c r="A1" s="1" t="s">
        <v>64</v>
      </c>
      <c r="B1" s="2"/>
      <c r="E1" s="3"/>
      <c r="F1" s="3"/>
      <c r="G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2"/>
    </row>
    <row r="2" spans="1:26" ht="71.25">
      <c r="A2" s="4" t="s">
        <v>0</v>
      </c>
      <c r="B2" s="4" t="s">
        <v>1</v>
      </c>
      <c r="C2" s="5" t="s">
        <v>2</v>
      </c>
      <c r="D2" s="4" t="s">
        <v>3</v>
      </c>
      <c r="E2" s="4" t="s">
        <v>4</v>
      </c>
      <c r="F2" s="4" t="s">
        <v>50</v>
      </c>
      <c r="G2" s="4" t="s">
        <v>61</v>
      </c>
      <c r="H2" s="6" t="s">
        <v>5</v>
      </c>
      <c r="I2" s="6" t="s">
        <v>6</v>
      </c>
      <c r="J2" s="6" t="s">
        <v>7</v>
      </c>
      <c r="K2" s="55" t="s">
        <v>51</v>
      </c>
      <c r="L2" s="55" t="s">
        <v>54</v>
      </c>
      <c r="M2" s="55" t="s">
        <v>58</v>
      </c>
      <c r="N2" s="7" t="s">
        <v>8</v>
      </c>
      <c r="O2" s="7" t="s">
        <v>9</v>
      </c>
      <c r="P2" s="7" t="s">
        <v>52</v>
      </c>
      <c r="Q2" s="7" t="s">
        <v>55</v>
      </c>
      <c r="R2" s="7" t="s">
        <v>57</v>
      </c>
      <c r="S2" s="7" t="s">
        <v>62</v>
      </c>
      <c r="T2" s="8" t="s">
        <v>10</v>
      </c>
      <c r="U2" s="8" t="s">
        <v>11</v>
      </c>
      <c r="V2" s="8" t="s">
        <v>53</v>
      </c>
      <c r="W2" s="8" t="s">
        <v>56</v>
      </c>
      <c r="X2" s="8" t="s">
        <v>60</v>
      </c>
      <c r="Y2" s="8" t="s">
        <v>63</v>
      </c>
      <c r="Z2" s="4" t="s">
        <v>12</v>
      </c>
    </row>
    <row r="3" spans="1:26" ht="25.5" customHeight="1">
      <c r="A3" s="4"/>
      <c r="B3" s="9" t="s">
        <v>16</v>
      </c>
      <c r="C3" s="10" t="s">
        <v>17</v>
      </c>
      <c r="D3" s="10" t="s">
        <v>15</v>
      </c>
      <c r="E3" s="17">
        <v>59.102</v>
      </c>
      <c r="F3" s="17">
        <v>60.392</v>
      </c>
      <c r="G3" s="17">
        <v>202.731</v>
      </c>
      <c r="H3" s="18">
        <v>55305.0329</v>
      </c>
      <c r="I3" s="12">
        <v>55887.642987</v>
      </c>
      <c r="J3" s="14">
        <v>60277.520939999995</v>
      </c>
      <c r="K3" s="14">
        <v>58240.566999999995</v>
      </c>
      <c r="L3" s="14">
        <v>58473.6528</v>
      </c>
      <c r="M3" s="14">
        <v>60134.05440000001</v>
      </c>
      <c r="N3" s="15">
        <v>1935</v>
      </c>
      <c r="O3" s="15">
        <v>2142</v>
      </c>
      <c r="P3" s="15">
        <v>1484</v>
      </c>
      <c r="Q3" s="15">
        <v>2241</v>
      </c>
      <c r="R3" s="15">
        <v>2390</v>
      </c>
      <c r="S3" s="15">
        <v>688</v>
      </c>
      <c r="T3" s="16">
        <f aca="true" t="shared" si="0" ref="T3:X5">H3/N3</f>
        <v>28.58141235142119</v>
      </c>
      <c r="U3" s="16">
        <f t="shared" si="0"/>
        <v>26.091336595238094</v>
      </c>
      <c r="V3" s="16">
        <f t="shared" si="0"/>
        <v>40.61827556603773</v>
      </c>
      <c r="W3" s="16">
        <f t="shared" si="0"/>
        <v>25.988651048639</v>
      </c>
      <c r="X3" s="16">
        <f t="shared" si="0"/>
        <v>24.465963514644354</v>
      </c>
      <c r="Y3" s="16">
        <f>(M3*5/12)/S3</f>
        <v>36.418395348837215</v>
      </c>
      <c r="Z3" s="19"/>
    </row>
    <row r="4" spans="1:26" ht="42" customHeight="1">
      <c r="A4" s="4"/>
      <c r="B4" s="9" t="s">
        <v>13</v>
      </c>
      <c r="C4" s="10" t="s">
        <v>14</v>
      </c>
      <c r="D4" s="10" t="s">
        <v>15</v>
      </c>
      <c r="E4" s="11">
        <v>70.67</v>
      </c>
      <c r="F4" s="11">
        <v>74.699</v>
      </c>
      <c r="G4" s="11">
        <v>176.079</v>
      </c>
      <c r="H4" s="12">
        <v>188788</v>
      </c>
      <c r="I4" s="13">
        <v>191202</v>
      </c>
      <c r="J4" s="14">
        <v>206187</v>
      </c>
      <c r="K4" s="14">
        <v>216976</v>
      </c>
      <c r="L4" s="14">
        <v>211424</v>
      </c>
      <c r="M4" s="14">
        <v>208999</v>
      </c>
      <c r="N4" s="15">
        <v>13063</v>
      </c>
      <c r="O4" s="15">
        <v>10678</v>
      </c>
      <c r="P4" s="15">
        <v>9713</v>
      </c>
      <c r="Q4" s="15">
        <v>15733</v>
      </c>
      <c r="R4" s="15">
        <v>14319</v>
      </c>
      <c r="S4" s="15">
        <v>6021</v>
      </c>
      <c r="T4" s="16">
        <f t="shared" si="0"/>
        <v>14.452116665390799</v>
      </c>
      <c r="U4" s="16">
        <f t="shared" si="0"/>
        <v>17.906162202659676</v>
      </c>
      <c r="V4" s="16">
        <f t="shared" si="0"/>
        <v>21.2279419334912</v>
      </c>
      <c r="W4" s="16">
        <f t="shared" si="0"/>
        <v>13.791139642789043</v>
      </c>
      <c r="X4" s="16">
        <f t="shared" si="0"/>
        <v>14.765276904811788</v>
      </c>
      <c r="Y4" s="16">
        <f>(M4*5/12)/S4</f>
        <v>14.463198250567459</v>
      </c>
      <c r="Z4" s="4"/>
    </row>
    <row r="5" spans="1:26" s="22" customFormat="1" ht="45" customHeight="1">
      <c r="A5" s="20"/>
      <c r="B5" s="9" t="s">
        <v>18</v>
      </c>
      <c r="C5" s="10" t="s">
        <v>19</v>
      </c>
      <c r="D5" s="10" t="s">
        <v>15</v>
      </c>
      <c r="E5" s="21">
        <v>51.273</v>
      </c>
      <c r="F5" s="11">
        <v>45.54</v>
      </c>
      <c r="G5" s="11">
        <v>157.335</v>
      </c>
      <c r="H5" s="18">
        <v>21774</v>
      </c>
      <c r="I5" s="13">
        <v>21024</v>
      </c>
      <c r="J5" s="14">
        <v>20688</v>
      </c>
      <c r="K5" s="14">
        <v>22910</v>
      </c>
      <c r="L5" s="14">
        <v>22910</v>
      </c>
      <c r="M5" s="14">
        <v>18910</v>
      </c>
      <c r="N5" s="15">
        <v>2389</v>
      </c>
      <c r="O5" s="15">
        <v>1971</v>
      </c>
      <c r="P5" s="15">
        <v>1753</v>
      </c>
      <c r="Q5" s="15">
        <v>2168</v>
      </c>
      <c r="R5" s="15">
        <v>2284</v>
      </c>
      <c r="S5" s="15">
        <v>961</v>
      </c>
      <c r="T5" s="16">
        <f t="shared" si="0"/>
        <v>9.114273754709084</v>
      </c>
      <c r="U5" s="16">
        <f t="shared" si="0"/>
        <v>10.666666666666666</v>
      </c>
      <c r="V5" s="16">
        <f t="shared" si="0"/>
        <v>11.801483171705648</v>
      </c>
      <c r="W5" s="16">
        <f t="shared" si="0"/>
        <v>10.567343173431734</v>
      </c>
      <c r="X5" s="16">
        <f t="shared" si="0"/>
        <v>10.030647985989493</v>
      </c>
      <c r="Y5" s="16">
        <f>(M5*5/12)/S5</f>
        <v>8.198924731182796</v>
      </c>
      <c r="Z5" s="4"/>
    </row>
    <row r="6" spans="1:26" s="22" customFormat="1" ht="75" customHeight="1">
      <c r="A6" s="20"/>
      <c r="B6" s="23" t="s">
        <v>20</v>
      </c>
      <c r="C6" s="24" t="s">
        <v>21</v>
      </c>
      <c r="D6" s="25" t="s">
        <v>15</v>
      </c>
      <c r="E6" s="11">
        <v>22.992</v>
      </c>
      <c r="F6" s="11">
        <v>25.094</v>
      </c>
      <c r="G6" s="11">
        <v>102.642</v>
      </c>
      <c r="H6" s="26"/>
      <c r="I6" s="27"/>
      <c r="J6" s="27"/>
      <c r="K6" s="27"/>
      <c r="L6" s="27"/>
      <c r="M6" s="27"/>
      <c r="N6" s="15">
        <v>107</v>
      </c>
      <c r="O6" s="15">
        <v>4</v>
      </c>
      <c r="P6" s="15">
        <v>107</v>
      </c>
      <c r="Q6" s="15">
        <v>101</v>
      </c>
      <c r="R6" s="15">
        <v>78</v>
      </c>
      <c r="S6" s="15">
        <v>31</v>
      </c>
      <c r="T6" s="28"/>
      <c r="U6" s="28"/>
      <c r="V6" s="28"/>
      <c r="W6" s="28"/>
      <c r="X6" s="28"/>
      <c r="Y6" s="28"/>
      <c r="Z6" s="19"/>
    </row>
    <row r="7" spans="1:26" ht="29.25" customHeight="1">
      <c r="A7" s="4"/>
      <c r="B7" s="9" t="s">
        <v>22</v>
      </c>
      <c r="C7" s="10" t="s">
        <v>23</v>
      </c>
      <c r="D7" s="10" t="s">
        <v>15</v>
      </c>
      <c r="E7" s="29">
        <v>18.967</v>
      </c>
      <c r="F7" s="29">
        <v>17.679</v>
      </c>
      <c r="G7" s="29">
        <v>41.787</v>
      </c>
      <c r="H7" s="12">
        <v>54097</v>
      </c>
      <c r="I7" s="12">
        <v>57447</v>
      </c>
      <c r="J7" s="14">
        <v>60092</v>
      </c>
      <c r="K7" s="14">
        <v>72889</v>
      </c>
      <c r="L7" s="14">
        <v>75835</v>
      </c>
      <c r="M7" s="14">
        <v>79719</v>
      </c>
      <c r="N7" s="15">
        <v>412</v>
      </c>
      <c r="O7" s="15">
        <v>355</v>
      </c>
      <c r="P7" s="15">
        <v>292</v>
      </c>
      <c r="Q7" s="15">
        <v>769</v>
      </c>
      <c r="R7" s="15">
        <v>591</v>
      </c>
      <c r="S7" s="15">
        <v>292</v>
      </c>
      <c r="T7" s="30">
        <f aca="true" t="shared" si="1" ref="T7:X9">H7/N7</f>
        <v>131.30339805825244</v>
      </c>
      <c r="U7" s="16">
        <f t="shared" si="1"/>
        <v>161.8225352112676</v>
      </c>
      <c r="V7" s="16">
        <f t="shared" si="1"/>
        <v>205.7945205479452</v>
      </c>
      <c r="W7" s="16">
        <f t="shared" si="1"/>
        <v>94.78413524057217</v>
      </c>
      <c r="X7" s="16">
        <f t="shared" si="1"/>
        <v>128.31641285956007</v>
      </c>
      <c r="Y7" s="16">
        <f>(M7*5/12)/S7</f>
        <v>113.7542808219178</v>
      </c>
      <c r="Z7" s="4"/>
    </row>
    <row r="8" spans="1:26" ht="26.25" customHeight="1">
      <c r="A8" s="4"/>
      <c r="B8" s="23" t="s">
        <v>24</v>
      </c>
      <c r="C8" s="24" t="s">
        <v>25</v>
      </c>
      <c r="D8" s="10" t="s">
        <v>15</v>
      </c>
      <c r="E8" s="17">
        <v>6.971</v>
      </c>
      <c r="F8" s="17">
        <v>7.414</v>
      </c>
      <c r="G8" s="17">
        <v>9.296</v>
      </c>
      <c r="H8" s="12">
        <v>60976</v>
      </c>
      <c r="I8" s="13">
        <v>10130</v>
      </c>
      <c r="J8" s="14">
        <v>11077.33</v>
      </c>
      <c r="K8" s="14">
        <v>11602</v>
      </c>
      <c r="L8" s="14">
        <v>11427</v>
      </c>
      <c r="M8" s="14">
        <v>19096</v>
      </c>
      <c r="N8" s="15">
        <v>518</v>
      </c>
      <c r="O8" s="15">
        <v>707</v>
      </c>
      <c r="P8" s="31">
        <v>257</v>
      </c>
      <c r="Q8" s="31">
        <v>498</v>
      </c>
      <c r="R8" s="31">
        <v>447</v>
      </c>
      <c r="S8" s="31">
        <v>246</v>
      </c>
      <c r="T8" s="16">
        <f t="shared" si="1"/>
        <v>117.71428571428571</v>
      </c>
      <c r="U8" s="16">
        <f t="shared" si="1"/>
        <v>14.328147100424328</v>
      </c>
      <c r="V8" s="16">
        <f t="shared" si="1"/>
        <v>43.1024513618677</v>
      </c>
      <c r="W8" s="16">
        <f t="shared" si="1"/>
        <v>23.29718875502008</v>
      </c>
      <c r="X8" s="16">
        <f t="shared" si="1"/>
        <v>25.563758389261746</v>
      </c>
      <c r="Y8" s="16">
        <f>(M8*5/12)/S8</f>
        <v>32.34417344173442</v>
      </c>
      <c r="Z8" s="4"/>
    </row>
    <row r="9" spans="1:26" ht="66">
      <c r="A9" s="4"/>
      <c r="B9" s="23" t="s">
        <v>26</v>
      </c>
      <c r="C9" s="25" t="s">
        <v>27</v>
      </c>
      <c r="D9" s="25" t="s">
        <v>15</v>
      </c>
      <c r="E9" s="17">
        <v>4.572</v>
      </c>
      <c r="F9" s="17">
        <v>4.215</v>
      </c>
      <c r="G9" s="17">
        <v>6.251</v>
      </c>
      <c r="H9" s="12">
        <v>808</v>
      </c>
      <c r="I9" s="12">
        <v>827</v>
      </c>
      <c r="J9" s="14">
        <v>907.95</v>
      </c>
      <c r="K9" s="14">
        <v>889</v>
      </c>
      <c r="L9" s="14">
        <v>861</v>
      </c>
      <c r="M9" s="14">
        <v>889</v>
      </c>
      <c r="N9" s="15">
        <v>147</v>
      </c>
      <c r="O9" s="15">
        <v>672</v>
      </c>
      <c r="P9" s="15">
        <v>243</v>
      </c>
      <c r="Q9" s="15">
        <v>439</v>
      </c>
      <c r="R9" s="15">
        <v>193</v>
      </c>
      <c r="S9" s="15">
        <v>43</v>
      </c>
      <c r="T9" s="16">
        <f t="shared" si="1"/>
        <v>5.496598639455782</v>
      </c>
      <c r="U9" s="16">
        <f t="shared" si="1"/>
        <v>1.2306547619047619</v>
      </c>
      <c r="V9" s="16">
        <f t="shared" si="1"/>
        <v>3.73641975308642</v>
      </c>
      <c r="W9" s="16">
        <f t="shared" si="1"/>
        <v>2.0250569476082005</v>
      </c>
      <c r="X9" s="16">
        <f t="shared" si="1"/>
        <v>4.461139896373057</v>
      </c>
      <c r="Y9" s="16">
        <f>(M9*5/12)/S9</f>
        <v>8.614341085271318</v>
      </c>
      <c r="Z9" s="19" t="s">
        <v>28</v>
      </c>
    </row>
    <row r="10" spans="1:26" s="22" customFormat="1" ht="37.5" customHeight="1">
      <c r="A10" s="20"/>
      <c r="B10" s="23" t="s">
        <v>31</v>
      </c>
      <c r="C10" s="24" t="s">
        <v>32</v>
      </c>
      <c r="D10" s="25" t="s">
        <v>15</v>
      </c>
      <c r="E10" s="11">
        <v>2.744</v>
      </c>
      <c r="F10" s="11">
        <v>3.804</v>
      </c>
      <c r="G10" s="11">
        <v>3.879</v>
      </c>
      <c r="H10" s="27"/>
      <c r="I10" s="27"/>
      <c r="J10" s="27"/>
      <c r="K10" s="27"/>
      <c r="L10" s="27"/>
      <c r="M10" s="27"/>
      <c r="N10" s="15">
        <v>156</v>
      </c>
      <c r="O10" s="15">
        <v>96</v>
      </c>
      <c r="P10" s="15">
        <v>67</v>
      </c>
      <c r="Q10" s="15">
        <v>26</v>
      </c>
      <c r="R10" s="15">
        <v>38</v>
      </c>
      <c r="S10" s="15">
        <v>12</v>
      </c>
      <c r="T10" s="28"/>
      <c r="U10" s="28"/>
      <c r="V10" s="28"/>
      <c r="W10" s="28"/>
      <c r="X10" s="28"/>
      <c r="Y10" s="28"/>
      <c r="Z10" s="19" t="s">
        <v>33</v>
      </c>
    </row>
    <row r="11" spans="1:26" ht="70.5" customHeight="1">
      <c r="A11" s="4"/>
      <c r="B11" s="23" t="s">
        <v>29</v>
      </c>
      <c r="C11" s="24" t="s">
        <v>30</v>
      </c>
      <c r="D11" s="25" t="s">
        <v>15</v>
      </c>
      <c r="E11" s="32">
        <v>3.377</v>
      </c>
      <c r="F11" s="32">
        <v>3.381</v>
      </c>
      <c r="G11" s="32">
        <v>3.697</v>
      </c>
      <c r="H11" s="12">
        <v>58664</v>
      </c>
      <c r="I11" s="13">
        <v>11653</v>
      </c>
      <c r="J11" s="14">
        <v>11077.33</v>
      </c>
      <c r="K11" s="14">
        <v>11601</v>
      </c>
      <c r="L11" s="14">
        <v>11427</v>
      </c>
      <c r="M11" s="14">
        <v>10397</v>
      </c>
      <c r="N11" s="15">
        <v>161</v>
      </c>
      <c r="O11" s="15">
        <v>123</v>
      </c>
      <c r="P11" s="31">
        <v>113</v>
      </c>
      <c r="Q11" s="31">
        <v>162</v>
      </c>
      <c r="R11" s="31">
        <v>111</v>
      </c>
      <c r="S11" s="31">
        <v>31</v>
      </c>
      <c r="T11" s="16">
        <f>H11/N11</f>
        <v>364.3726708074534</v>
      </c>
      <c r="U11" s="16">
        <f>I11/O11</f>
        <v>94.73983739837398</v>
      </c>
      <c r="V11" s="16">
        <f>J11/P11</f>
        <v>98.02946902654867</v>
      </c>
      <c r="W11" s="16">
        <f>K11/Q11</f>
        <v>71.61111111111111</v>
      </c>
      <c r="X11" s="16">
        <f>L11/R11</f>
        <v>102.94594594594595</v>
      </c>
      <c r="Y11" s="16">
        <f>(M11*5/12)/S11</f>
        <v>139.74462365591395</v>
      </c>
      <c r="Z11" s="4"/>
    </row>
    <row r="12" spans="1:26" s="22" customFormat="1" ht="69" customHeight="1">
      <c r="A12" s="20"/>
      <c r="B12" s="23" t="s">
        <v>34</v>
      </c>
      <c r="C12" s="24" t="s">
        <v>35</v>
      </c>
      <c r="D12" s="25" t="s">
        <v>15</v>
      </c>
      <c r="E12" s="17">
        <v>2.515</v>
      </c>
      <c r="F12" s="17">
        <v>2.214</v>
      </c>
      <c r="G12" s="17">
        <v>3.265</v>
      </c>
      <c r="H12" s="13">
        <v>808</v>
      </c>
      <c r="I12" s="13">
        <v>827</v>
      </c>
      <c r="J12" s="14">
        <v>907.95</v>
      </c>
      <c r="K12" s="14">
        <v>889</v>
      </c>
      <c r="L12" s="14">
        <v>861</v>
      </c>
      <c r="M12" s="14">
        <v>889</v>
      </c>
      <c r="N12" s="15">
        <v>18</v>
      </c>
      <c r="O12" s="15">
        <v>47</v>
      </c>
      <c r="P12" s="15">
        <v>21</v>
      </c>
      <c r="Q12" s="15">
        <v>26</v>
      </c>
      <c r="R12" s="57">
        <v>36</v>
      </c>
      <c r="S12" s="15">
        <v>1</v>
      </c>
      <c r="T12" s="33">
        <v>44.888888888888886</v>
      </c>
      <c r="U12" s="16">
        <f>I12/O12</f>
        <v>17.595744680851062</v>
      </c>
      <c r="V12" s="16">
        <f>J12/P12</f>
        <v>43.23571428571429</v>
      </c>
      <c r="W12" s="16">
        <f>K12/Q12</f>
        <v>34.19230769230769</v>
      </c>
      <c r="X12" s="16">
        <f>L12/R12</f>
        <v>23.916666666666668</v>
      </c>
      <c r="Y12" s="16">
        <f>(M12*5/12)/S12</f>
        <v>370.4166666666667</v>
      </c>
      <c r="Z12" s="19" t="s">
        <v>28</v>
      </c>
    </row>
    <row r="13" spans="1:26" s="22" customFormat="1" ht="25.5" customHeight="1">
      <c r="A13" s="20"/>
      <c r="B13" s="9" t="s">
        <v>36</v>
      </c>
      <c r="C13" s="10" t="s">
        <v>37</v>
      </c>
      <c r="D13" s="10" t="s">
        <v>15</v>
      </c>
      <c r="E13" s="34">
        <v>1.736</v>
      </c>
      <c r="F13" s="34">
        <v>2.066</v>
      </c>
      <c r="G13" s="34">
        <v>2.339</v>
      </c>
      <c r="H13" s="18">
        <v>21545</v>
      </c>
      <c r="I13" s="12">
        <v>19291</v>
      </c>
      <c r="J13" s="14">
        <v>19678</v>
      </c>
      <c r="K13" s="14">
        <v>19064</v>
      </c>
      <c r="L13" s="14">
        <v>17668</v>
      </c>
      <c r="M13" s="14">
        <v>16956</v>
      </c>
      <c r="N13" s="15">
        <v>68</v>
      </c>
      <c r="O13" s="15">
        <v>39</v>
      </c>
      <c r="P13" s="56"/>
      <c r="Q13" s="56"/>
      <c r="R13" s="15">
        <v>56</v>
      </c>
      <c r="S13" s="15">
        <v>62</v>
      </c>
      <c r="T13" s="16">
        <f>H13/N13</f>
        <v>316.8382352941176</v>
      </c>
      <c r="U13" s="16">
        <f>I13/O13</f>
        <v>494.64102564102564</v>
      </c>
      <c r="V13" s="28"/>
      <c r="W13" s="28"/>
      <c r="X13" s="16">
        <f>L13/R13</f>
        <v>315.5</v>
      </c>
      <c r="Y13" s="16">
        <f>(M13*5/12)/S13</f>
        <v>113.95161290322581</v>
      </c>
      <c r="Z13" s="19"/>
    </row>
    <row r="14" spans="2:26" s="22" customFormat="1" ht="16.5">
      <c r="B14" s="35"/>
      <c r="C14" s="36"/>
      <c r="D14" s="37"/>
      <c r="E14" s="38"/>
      <c r="F14" s="38"/>
      <c r="G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9"/>
    </row>
    <row r="15" spans="1:20" s="41" customFormat="1" ht="16.5">
      <c r="A15" s="40" t="s">
        <v>38</v>
      </c>
      <c r="D15" s="42"/>
      <c r="E15" s="42"/>
      <c r="F15" s="42"/>
      <c r="G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</row>
    <row r="16" spans="1:20" s="41" customFormat="1" ht="19.5">
      <c r="A16" s="43" t="s">
        <v>39</v>
      </c>
      <c r="D16" s="42"/>
      <c r="E16" s="42"/>
      <c r="F16" s="42"/>
      <c r="G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1:20" s="41" customFormat="1" ht="16.5">
      <c r="A17" s="44" t="s">
        <v>65</v>
      </c>
      <c r="D17" s="42"/>
      <c r="E17" s="42"/>
      <c r="F17" s="42"/>
      <c r="G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1:20" s="41" customFormat="1" ht="24" customHeight="1">
      <c r="A18" s="45" t="s">
        <v>59</v>
      </c>
      <c r="D18" s="42"/>
      <c r="E18" s="42"/>
      <c r="F18" s="42"/>
      <c r="G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1:26" s="41" customFormat="1" ht="24.75" customHeight="1">
      <c r="A19" s="46" t="s">
        <v>40</v>
      </c>
      <c r="B19" s="47" t="s">
        <v>41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9"/>
      <c r="V19" s="49"/>
      <c r="W19" s="49"/>
      <c r="X19" s="49"/>
      <c r="Y19" s="49"/>
      <c r="Z19" s="50"/>
    </row>
    <row r="20" spans="1:26" s="41" customFormat="1" ht="22.5" customHeight="1">
      <c r="A20" s="46" t="s">
        <v>40</v>
      </c>
      <c r="B20" s="47" t="s">
        <v>42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9"/>
      <c r="V20" s="49"/>
      <c r="W20" s="49"/>
      <c r="X20" s="49"/>
      <c r="Y20" s="49"/>
      <c r="Z20" s="50"/>
    </row>
    <row r="21" spans="1:26" s="41" customFormat="1" ht="21" customHeight="1">
      <c r="A21" s="46" t="s">
        <v>40</v>
      </c>
      <c r="B21" s="47" t="s">
        <v>43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9"/>
      <c r="V21" s="49"/>
      <c r="W21" s="49"/>
      <c r="X21" s="49"/>
      <c r="Y21" s="49"/>
      <c r="Z21" s="50"/>
    </row>
    <row r="22" spans="1:26" s="41" customFormat="1" ht="24.75" customHeight="1">
      <c r="A22" s="46" t="s">
        <v>44</v>
      </c>
      <c r="B22" s="58" t="s">
        <v>45</v>
      </c>
      <c r="C22" s="59"/>
      <c r="D22" s="60" t="s">
        <v>46</v>
      </c>
      <c r="E22" s="61"/>
      <c r="F22" s="61"/>
      <c r="G22" s="62"/>
      <c r="H22" s="60" t="s">
        <v>47</v>
      </c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2"/>
    </row>
    <row r="23" spans="1:26" s="41" customFormat="1" ht="86.25" customHeight="1">
      <c r="A23" s="46"/>
      <c r="B23" s="53"/>
      <c r="C23" s="52"/>
      <c r="D23" s="51"/>
      <c r="E23" s="52"/>
      <c r="F23" s="48"/>
      <c r="G23" s="52"/>
      <c r="H23" s="63" t="s">
        <v>48</v>
      </c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5"/>
    </row>
    <row r="24" spans="1:26" s="41" customFormat="1" ht="84.75" customHeight="1">
      <c r="A24" s="46"/>
      <c r="B24" s="53"/>
      <c r="C24" s="52"/>
      <c r="D24" s="51"/>
      <c r="E24" s="52"/>
      <c r="F24" s="48"/>
      <c r="G24" s="52"/>
      <c r="H24" s="63" t="s">
        <v>48</v>
      </c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5"/>
    </row>
    <row r="25" spans="1:26" s="41" customFormat="1" ht="85.5" customHeight="1">
      <c r="A25" s="46"/>
      <c r="B25" s="53"/>
      <c r="C25" s="52"/>
      <c r="D25" s="51"/>
      <c r="E25" s="52"/>
      <c r="F25" s="48"/>
      <c r="G25" s="52"/>
      <c r="H25" s="63" t="s">
        <v>48</v>
      </c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5"/>
    </row>
    <row r="26" spans="1:20" s="41" customFormat="1" ht="36.75" customHeight="1">
      <c r="A26" s="54" t="s">
        <v>49</v>
      </c>
      <c r="B26" s="40"/>
      <c r="D26" s="42"/>
      <c r="E26" s="42"/>
      <c r="F26" s="42"/>
      <c r="G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</row>
  </sheetData>
  <sheetProtection/>
  <mergeCells count="6">
    <mergeCell ref="B22:C22"/>
    <mergeCell ref="H22:Z22"/>
    <mergeCell ref="H23:Z23"/>
    <mergeCell ref="H24:Z24"/>
    <mergeCell ref="H25:Z25"/>
    <mergeCell ref="D22:G22"/>
  </mergeCells>
  <conditionalFormatting sqref="B7 B9:B14">
    <cfRule type="expression" priority="1" dxfId="1" stopIfTrue="1">
      <formula>"COUNTIF($D$2:$D$706,D2)&gt;1"</formula>
    </cfRule>
  </conditionalFormatting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  <headerFooter>
    <oddHeader>&amp;C&amp;14高雄榮民總醫院各科室2022年期刊使用統計暨2023年增刪項目調查表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5274</cp:lastModifiedBy>
  <cp:lastPrinted>2022-07-25T07:35:07Z</cp:lastPrinted>
  <dcterms:created xsi:type="dcterms:W3CDTF">2019-07-16T02:02:53Z</dcterms:created>
  <dcterms:modified xsi:type="dcterms:W3CDTF">2022-07-28T08:11:45Z</dcterms:modified>
  <cp:category/>
  <cp:version/>
  <cp:contentType/>
  <cp:contentStatus/>
</cp:coreProperties>
</file>