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tabRatio="301" activeTab="0"/>
  </bookViews>
  <sheets>
    <sheet name="放射線部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<sst xmlns="http://schemas.openxmlformats.org/spreadsheetml/2006/main" count="95" uniqueCount="76">
  <si>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</si>
  <si>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</si>
  <si>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</si>
  <si>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</si>
  <si>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</si>
  <si>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</si>
  <si>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</si>
  <si>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</si>
  <si>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</si>
  <si>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</si>
  <si>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</si>
  <si>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</si>
  <si>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</si>
  <si>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JACC: Cardiovascular Imaging</t>
  </si>
  <si>
    <t>1936-878X</t>
  </si>
  <si>
    <t>RAD</t>
  </si>
  <si>
    <t>Radiology</t>
  </si>
  <si>
    <t>0033-8419</t>
  </si>
  <si>
    <t>European Radiology</t>
  </si>
  <si>
    <t>0938-7994</t>
  </si>
  <si>
    <t xml:space="preserve">0271-5333 </t>
  </si>
  <si>
    <t>Journal of Magnetic Resonance Imaging</t>
  </si>
  <si>
    <t>1053-1807</t>
  </si>
  <si>
    <t>因收錄在期刊套裝中，故訂購價格為平均套裝刊價</t>
  </si>
  <si>
    <t>American Journal of Neuroradiology</t>
  </si>
  <si>
    <t>0195-6108</t>
  </si>
  <si>
    <t>American Journal of Roentgenology</t>
  </si>
  <si>
    <t>0361-803X</t>
  </si>
  <si>
    <t>European Journal of Radiology</t>
  </si>
  <si>
    <t>0720-048X</t>
  </si>
  <si>
    <t>Journal of Vascular and Interventional Radiology</t>
  </si>
  <si>
    <t>1051-0443</t>
  </si>
  <si>
    <t>Neuroradiology</t>
  </si>
  <si>
    <t>0028-3940</t>
  </si>
  <si>
    <t>Academic Radiology</t>
  </si>
  <si>
    <t>1076-6332</t>
  </si>
  <si>
    <t>Clinical Radiology</t>
  </si>
  <si>
    <t>0009-9260</t>
  </si>
  <si>
    <t>Radiologic Clinics of North America</t>
  </si>
  <si>
    <t>0033-8389</t>
  </si>
  <si>
    <t>收錄於資料庫未有價格</t>
  </si>
  <si>
    <t>Seminars in Ultrasound, CT and MRI</t>
  </si>
  <si>
    <t>0887-2171</t>
  </si>
  <si>
    <t>Seminars in Roentgenology</t>
  </si>
  <si>
    <t>0037-198X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</si>
  <si>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</si>
  <si>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</si>
  <si>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</si>
  <si>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</si>
  <si>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</si>
  <si>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</si>
  <si>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</si>
  <si>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</si>
  <si>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</si>
  <si>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</si>
  <si>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</si>
  <si>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</si>
  <si>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</si>
  <si>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</si>
  <si>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</si>
  <si>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</si>
  <si>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2021年訂購價格</t>
  </si>
  <si>
    <t>2020年全文點閱篇次</t>
  </si>
  <si>
    <t>2020年平均每篇全文點閱金額</t>
  </si>
  <si>
    <t>2021年全文點閱篇次</t>
  </si>
  <si>
    <t>2021年平均每篇全文點閱金額</t>
  </si>
  <si>
    <t>2022年訂購價格</t>
  </si>
  <si>
    <t>Radiographics</t>
  </si>
  <si>
    <t>2023年期刊訂購，請勾選</t>
  </si>
  <si>
    <t>2021年
Impact Factor</t>
  </si>
  <si>
    <t>2022年1-5月全文點閱篇次</t>
  </si>
  <si>
    <t>2022年1-5月平均每篇全文點閱金額</t>
  </si>
  <si>
    <t>建議刪訂</t>
  </si>
  <si>
    <t>-</t>
  </si>
  <si>
    <t>*本表為2022年貴 科所訂購期刊，依「2021 Impact Factor」多寡排序。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</si>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</sst>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  <numFmt numFmtId="180" formatCode="_-* #,##0.0_-;\-* #,##0.0_-;_-* &quot;-&quot;?_-;_-@_-"/>
    <numFmt numFmtId="181" formatCode="0_);[Red]\(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178" fontId="2" fillId="7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NumberFormat="1" applyFill="1" applyBorder="1" applyAlignment="1">
      <alignment horizontal="center" vertical="center"/>
      <protection/>
    </xf>
    <xf numFmtId="179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177" fontId="0" fillId="4" borderId="11" xfId="34" applyNumberFormat="1" applyFont="1" applyFill="1" applyBorder="1" applyAlignment="1">
      <alignment horizontal="center" vertical="center"/>
    </xf>
    <xf numFmtId="178" fontId="2" fillId="7" borderId="11" xfId="33" applyNumberForma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179" fontId="2" fillId="0" borderId="10" xfId="33" applyNumberFormat="1" applyFill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vertical="center" wrapText="1"/>
      <protection/>
    </xf>
    <xf numFmtId="0" fontId="45" fillId="0" borderId="10" xfId="33" applyFont="1" applyBorder="1" applyAlignment="1">
      <alignment horizontal="center" vertical="center"/>
      <protection/>
    </xf>
    <xf numFmtId="0" fontId="45" fillId="0" borderId="10" xfId="33" applyFont="1" applyFill="1" applyBorder="1" applyAlignment="1">
      <alignment horizontal="center" vertical="center"/>
      <protection/>
    </xf>
    <xf numFmtId="179" fontId="0" fillId="0" borderId="10" xfId="0" applyNumberFormat="1" applyFont="1" applyBorder="1" applyAlignment="1">
      <alignment horizontal="center" vertical="center"/>
    </xf>
    <xf numFmtId="0" fontId="45" fillId="3" borderId="10" xfId="33" applyNumberFormat="1" applyFont="1" applyFill="1" applyBorder="1" applyAlignment="1">
      <alignment horizontal="center" vertical="center"/>
      <protection/>
    </xf>
    <xf numFmtId="178" fontId="45" fillId="7" borderId="10" xfId="3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vertical="center" wrapText="1"/>
      <protection/>
    </xf>
    <xf numFmtId="0" fontId="2" fillId="0" borderId="0" xfId="33" applyAlignment="1">
      <alignment horizontal="left" vertical="center" wrapText="1"/>
      <protection/>
    </xf>
    <xf numFmtId="0" fontId="2" fillId="3" borderId="10" xfId="33" applyFill="1" applyBorder="1" applyAlignment="1">
      <alignment horizontal="center" vertical="center"/>
      <protection/>
    </xf>
    <xf numFmtId="0" fontId="45" fillId="3" borderId="10" xfId="33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vertical="center" wrapText="1"/>
      <protection/>
    </xf>
    <xf numFmtId="181" fontId="45" fillId="3" borderId="10" xfId="33" applyNumberFormat="1" applyFont="1" applyFill="1" applyBorder="1" applyAlignment="1">
      <alignment horizontal="center" vertical="center"/>
      <protection/>
    </xf>
    <xf numFmtId="181" fontId="2" fillId="3" borderId="10" xfId="33" applyNumberFormat="1" applyFill="1" applyBorder="1" applyAlignment="1">
      <alignment horizontal="center" vertical="center"/>
      <protection/>
    </xf>
    <xf numFmtId="0" fontId="46" fillId="0" borderId="10" xfId="33" applyFont="1" applyFill="1" applyBorder="1" applyAlignment="1">
      <alignment vertical="center" wrapText="1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 vertical="center"/>
      <protection/>
    </xf>
    <xf numFmtId="0" fontId="43" fillId="0" borderId="10" xfId="0" applyNumberFormat="1" applyFont="1" applyBorder="1" applyAlignment="1">
      <alignment horizontal="center" vertical="center"/>
    </xf>
    <xf numFmtId="179" fontId="43" fillId="0" borderId="10" xfId="0" applyNumberFormat="1" applyFont="1" applyBorder="1" applyAlignment="1">
      <alignment horizontal="center" vertical="center"/>
    </xf>
    <xf numFmtId="176" fontId="43" fillId="4" borderId="10" xfId="0" applyNumberFormat="1" applyFont="1" applyFill="1" applyBorder="1" applyAlignment="1">
      <alignment vertical="center"/>
    </xf>
    <xf numFmtId="177" fontId="43" fillId="4" borderId="10" xfId="0" applyNumberFormat="1" applyFont="1" applyFill="1" applyBorder="1" applyAlignment="1">
      <alignment vertical="center"/>
    </xf>
    <xf numFmtId="176" fontId="43" fillId="4" borderId="10" xfId="34" applyNumberFormat="1" applyFont="1" applyFill="1" applyBorder="1" applyAlignment="1">
      <alignment vertical="center"/>
    </xf>
    <xf numFmtId="0" fontId="43" fillId="3" borderId="10" xfId="0" applyFont="1" applyFill="1" applyBorder="1" applyAlignment="1">
      <alignment horizontal="center" vertical="center"/>
    </xf>
    <xf numFmtId="178" fontId="46" fillId="7" borderId="10" xfId="33" applyNumberFormat="1" applyFont="1" applyFill="1" applyBorder="1" applyAlignment="1">
      <alignment horizontal="center" vertical="center"/>
      <protection/>
    </xf>
    <xf numFmtId="0" fontId="46" fillId="0" borderId="10" xfId="33" applyFont="1" applyBorder="1" applyAlignment="1">
      <alignment horizontal="center" vertical="center"/>
      <protection/>
    </xf>
    <xf numFmtId="176" fontId="43" fillId="4" borderId="10" xfId="34" applyNumberFormat="1" applyFont="1" applyFill="1" applyBorder="1" applyAlignment="1">
      <alignment horizontal="center" vertical="center"/>
    </xf>
    <xf numFmtId="177" fontId="43" fillId="4" borderId="10" xfId="34" applyNumberFormat="1" applyFont="1" applyFill="1" applyBorder="1" applyAlignment="1">
      <alignment horizontal="center" vertical="center"/>
    </xf>
    <xf numFmtId="0" fontId="46" fillId="3" borderId="10" xfId="33" applyNumberFormat="1" applyFont="1" applyFill="1" applyBorder="1" applyAlignment="1">
      <alignment horizontal="center" vertical="center"/>
      <protection/>
    </xf>
    <xf numFmtId="179" fontId="47" fillId="0" borderId="10" xfId="0" applyNumberFormat="1" applyFont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6" fillId="3" borderId="10" xfId="33" applyFont="1" applyFill="1" applyBorder="1" applyAlignment="1">
      <alignment horizontal="center" vertical="center"/>
      <protection/>
    </xf>
    <xf numFmtId="0" fontId="48" fillId="0" borderId="10" xfId="33" applyFont="1" applyFill="1" applyBorder="1" applyAlignment="1">
      <alignment horizontal="left" vertical="center" wrapText="1"/>
      <protection/>
    </xf>
    <xf numFmtId="49" fontId="2" fillId="7" borderId="10" xfId="33" applyNumberFormat="1" applyFill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tabSelected="1" workbookViewId="0" topLeftCell="A1">
      <pane xSplit="7" ySplit="2" topLeftCell="H1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W16" sqref="W16"/>
    </sheetView>
  </sheetViews>
  <sheetFormatPr defaultColWidth="9.00390625" defaultRowHeight="15.75"/>
  <cols>
    <col min="1" max="1" width="5.875" style="0" customWidth="1"/>
    <col min="2" max="2" width="26.00390625" style="2" customWidth="1"/>
    <col min="3" max="3" width="10.625" style="0" bestFit="1" customWidth="1"/>
    <col min="4" max="4" width="5.50390625" style="0" bestFit="1" customWidth="1"/>
    <col min="5" max="6" width="7.50390625" style="0" hidden="1" customWidth="1"/>
    <col min="7" max="7" width="7.50390625" style="0" customWidth="1"/>
    <col min="8" max="8" width="9.875" style="0" hidden="1" customWidth="1"/>
    <col min="9" max="10" width="9.00390625" style="0" hidden="1" customWidth="1"/>
    <col min="11" max="11" width="9.375" style="0" customWidth="1"/>
    <col min="12" max="13" width="8.875" style="0" customWidth="1"/>
    <col min="14" max="16" width="7.50390625" style="0" hidden="1" customWidth="1"/>
    <col min="17" max="18" width="6.75390625" style="0" bestFit="1" customWidth="1"/>
    <col min="19" max="19" width="7.375" style="0" bestFit="1" customWidth="1"/>
    <col min="20" max="22" width="7.50390625" style="3" hidden="1" customWidth="1"/>
    <col min="23" max="25" width="7.50390625" style="3" customWidth="1"/>
    <col min="26" max="26" width="14.625" style="0" customWidth="1"/>
  </cols>
  <sheetData>
    <row r="1" spans="1:26" ht="16.5">
      <c r="A1" s="1" t="s">
        <v>74</v>
      </c>
      <c r="E1" s="3"/>
      <c r="F1" s="3"/>
      <c r="G1" s="3"/>
      <c r="N1" s="3"/>
      <c r="O1" s="3"/>
      <c r="P1" s="3"/>
      <c r="Q1" s="3"/>
      <c r="R1" s="3"/>
      <c r="S1" s="3"/>
      <c r="Z1" s="2"/>
    </row>
    <row r="2" spans="1:26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57</v>
      </c>
      <c r="G2" s="4" t="s">
        <v>69</v>
      </c>
      <c r="H2" s="6" t="s">
        <v>5</v>
      </c>
      <c r="I2" s="6" t="s">
        <v>6</v>
      </c>
      <c r="J2" s="6" t="s">
        <v>7</v>
      </c>
      <c r="K2" s="43" t="s">
        <v>58</v>
      </c>
      <c r="L2" s="43" t="s">
        <v>61</v>
      </c>
      <c r="M2" s="43" t="s">
        <v>66</v>
      </c>
      <c r="N2" s="7" t="s">
        <v>8</v>
      </c>
      <c r="O2" s="7" t="s">
        <v>9</v>
      </c>
      <c r="P2" s="7" t="s">
        <v>59</v>
      </c>
      <c r="Q2" s="7" t="s">
        <v>62</v>
      </c>
      <c r="R2" s="7" t="s">
        <v>64</v>
      </c>
      <c r="S2" s="7" t="s">
        <v>70</v>
      </c>
      <c r="T2" s="8" t="s">
        <v>10</v>
      </c>
      <c r="U2" s="8" t="s">
        <v>11</v>
      </c>
      <c r="V2" s="8" t="s">
        <v>60</v>
      </c>
      <c r="W2" s="8" t="s">
        <v>63</v>
      </c>
      <c r="X2" s="8" t="s">
        <v>65</v>
      </c>
      <c r="Y2" s="8" t="s">
        <v>71</v>
      </c>
      <c r="Z2" s="4" t="s">
        <v>12</v>
      </c>
    </row>
    <row r="3" spans="1:26" ht="24" customHeight="1">
      <c r="A3" s="4"/>
      <c r="B3" s="9" t="s">
        <v>16</v>
      </c>
      <c r="C3" s="10" t="s">
        <v>17</v>
      </c>
      <c r="D3" s="11" t="s">
        <v>15</v>
      </c>
      <c r="E3" s="12">
        <v>7.608</v>
      </c>
      <c r="F3" s="12">
        <v>7.931</v>
      </c>
      <c r="G3" s="12">
        <v>29.146</v>
      </c>
      <c r="H3" s="13">
        <v>76467</v>
      </c>
      <c r="I3" s="14">
        <v>74570</v>
      </c>
      <c r="J3" s="15">
        <v>79339</v>
      </c>
      <c r="K3" s="15">
        <v>83966</v>
      </c>
      <c r="L3" s="15">
        <v>81705</v>
      </c>
      <c r="M3" s="15">
        <v>82331</v>
      </c>
      <c r="N3" s="16">
        <v>1535</v>
      </c>
      <c r="O3" s="16">
        <v>2383</v>
      </c>
      <c r="P3" s="16">
        <v>3377</v>
      </c>
      <c r="Q3" s="16">
        <v>2631</v>
      </c>
      <c r="R3" s="16">
        <v>2298</v>
      </c>
      <c r="S3" s="16">
        <v>1017</v>
      </c>
      <c r="T3" s="17">
        <f aca="true" t="shared" si="0" ref="T3:T14">H3/N3</f>
        <v>49.81563517915309</v>
      </c>
      <c r="U3" s="17">
        <f aca="true" t="shared" si="1" ref="U3:U14">I3/O3</f>
        <v>31.292488459924463</v>
      </c>
      <c r="V3" s="17">
        <f aca="true" t="shared" si="2" ref="V3:V14">J3/P3</f>
        <v>23.493929523245484</v>
      </c>
      <c r="W3" s="17">
        <f aca="true" t="shared" si="3" ref="W3:W14">K3/Q3</f>
        <v>31.914101102242494</v>
      </c>
      <c r="X3" s="17">
        <f aca="true" t="shared" si="4" ref="X3:X14">L3/R3</f>
        <v>35.554830287206265</v>
      </c>
      <c r="Y3" s="17">
        <f aca="true" t="shared" si="5" ref="Y3:Y14">(M3*5/12)/S3</f>
        <v>33.731153720091775</v>
      </c>
      <c r="Z3" s="4"/>
    </row>
    <row r="4" spans="1:26" ht="31.5" customHeight="1">
      <c r="A4" s="4"/>
      <c r="B4" s="9" t="s">
        <v>13</v>
      </c>
      <c r="C4" s="10" t="s">
        <v>14</v>
      </c>
      <c r="D4" s="11" t="s">
        <v>15</v>
      </c>
      <c r="E4" s="12">
        <v>10.975</v>
      </c>
      <c r="F4" s="21">
        <v>12.74</v>
      </c>
      <c r="G4" s="21">
        <v>16.051</v>
      </c>
      <c r="H4" s="13">
        <v>18054</v>
      </c>
      <c r="I4" s="14">
        <v>19010.064249</v>
      </c>
      <c r="J4" s="15">
        <v>20408.9097</v>
      </c>
      <c r="K4" s="15">
        <v>19719.2611</v>
      </c>
      <c r="L4" s="15">
        <v>18678.43392</v>
      </c>
      <c r="M4" s="15">
        <v>19208.92144</v>
      </c>
      <c r="N4" s="16">
        <v>271</v>
      </c>
      <c r="O4" s="16">
        <v>188</v>
      </c>
      <c r="P4" s="16">
        <v>199</v>
      </c>
      <c r="Q4" s="16">
        <v>411</v>
      </c>
      <c r="R4" s="16">
        <v>222</v>
      </c>
      <c r="S4" s="16">
        <v>30</v>
      </c>
      <c r="T4" s="17">
        <f t="shared" si="0"/>
        <v>66.619926199262</v>
      </c>
      <c r="U4" s="17">
        <f t="shared" si="1"/>
        <v>101.11736302659574</v>
      </c>
      <c r="V4" s="17">
        <f t="shared" si="2"/>
        <v>102.5573351758794</v>
      </c>
      <c r="W4" s="17">
        <f t="shared" si="3"/>
        <v>47.97873746958638</v>
      </c>
      <c r="X4" s="17">
        <f t="shared" si="4"/>
        <v>84.13708972972972</v>
      </c>
      <c r="Y4" s="17">
        <f t="shared" si="5"/>
        <v>266.79057555555556</v>
      </c>
      <c r="Z4" s="4"/>
    </row>
    <row r="5" spans="1:26" ht="31.5" customHeight="1">
      <c r="A5" s="4"/>
      <c r="B5" s="9" t="s">
        <v>18</v>
      </c>
      <c r="C5" s="10" t="s">
        <v>19</v>
      </c>
      <c r="D5" s="11" t="s">
        <v>15</v>
      </c>
      <c r="E5" s="12">
        <v>3.962</v>
      </c>
      <c r="F5" s="12">
        <v>4.101</v>
      </c>
      <c r="G5" s="12">
        <v>7.034</v>
      </c>
      <c r="H5" s="13">
        <v>75087</v>
      </c>
      <c r="I5" s="14">
        <v>77918</v>
      </c>
      <c r="J5" s="15">
        <v>82877</v>
      </c>
      <c r="K5" s="15">
        <v>111629</v>
      </c>
      <c r="L5" s="15">
        <v>115227</v>
      </c>
      <c r="M5" s="15">
        <v>132601</v>
      </c>
      <c r="N5" s="16">
        <v>498</v>
      </c>
      <c r="O5" s="16">
        <v>331</v>
      </c>
      <c r="P5" s="16">
        <v>321</v>
      </c>
      <c r="Q5" s="16">
        <v>354</v>
      </c>
      <c r="R5" s="16">
        <v>275</v>
      </c>
      <c r="S5" s="16">
        <v>92</v>
      </c>
      <c r="T5" s="17">
        <f t="shared" si="0"/>
        <v>150.77710843373495</v>
      </c>
      <c r="U5" s="17">
        <f t="shared" si="1"/>
        <v>235.40181268882176</v>
      </c>
      <c r="V5" s="17">
        <f t="shared" si="2"/>
        <v>258.18380062305295</v>
      </c>
      <c r="W5" s="17">
        <f t="shared" si="3"/>
        <v>315.3361581920904</v>
      </c>
      <c r="X5" s="17">
        <f t="shared" si="4"/>
        <v>419.0072727272727</v>
      </c>
      <c r="Y5" s="17">
        <f t="shared" si="5"/>
        <v>600.5480072463768</v>
      </c>
      <c r="Z5" s="4"/>
    </row>
    <row r="6" spans="1:26" ht="38.25" customHeight="1">
      <c r="A6" s="4"/>
      <c r="B6" s="9" t="s">
        <v>26</v>
      </c>
      <c r="C6" s="10" t="s">
        <v>27</v>
      </c>
      <c r="D6" s="11" t="s">
        <v>15</v>
      </c>
      <c r="E6" s="12">
        <v>3.161</v>
      </c>
      <c r="F6" s="12">
        <v>3.013</v>
      </c>
      <c r="G6" s="12">
        <v>6.582</v>
      </c>
      <c r="H6" s="13">
        <v>21876</v>
      </c>
      <c r="I6" s="14">
        <v>20446</v>
      </c>
      <c r="J6" s="15">
        <v>21837</v>
      </c>
      <c r="K6" s="15">
        <v>21267</v>
      </c>
      <c r="L6" s="15">
        <v>19710</v>
      </c>
      <c r="M6" s="15">
        <v>19868</v>
      </c>
      <c r="N6" s="16">
        <v>1168</v>
      </c>
      <c r="O6" s="16">
        <v>1225</v>
      </c>
      <c r="P6" s="16">
        <v>1772</v>
      </c>
      <c r="Q6" s="56">
        <v>1454</v>
      </c>
      <c r="R6" s="16">
        <v>1139</v>
      </c>
      <c r="S6" s="16">
        <v>355</v>
      </c>
      <c r="T6" s="17">
        <f t="shared" si="0"/>
        <v>18.72945205479452</v>
      </c>
      <c r="U6" s="17">
        <f t="shared" si="1"/>
        <v>16.69061224489796</v>
      </c>
      <c r="V6" s="17">
        <f t="shared" si="2"/>
        <v>12.323363431151241</v>
      </c>
      <c r="W6" s="17">
        <f t="shared" si="3"/>
        <v>14.626547455295736</v>
      </c>
      <c r="X6" s="17">
        <f t="shared" si="4"/>
        <v>17.30465320456541</v>
      </c>
      <c r="Y6" s="17">
        <f t="shared" si="5"/>
        <v>23.31924882629108</v>
      </c>
      <c r="Z6" s="4"/>
    </row>
    <row r="7" spans="1:26" ht="34.5" customHeight="1">
      <c r="A7" s="4"/>
      <c r="B7" s="58" t="s">
        <v>67</v>
      </c>
      <c r="C7" s="10" t="s">
        <v>20</v>
      </c>
      <c r="D7" s="11" t="s">
        <v>15</v>
      </c>
      <c r="E7" s="12">
        <v>3.923</v>
      </c>
      <c r="F7" s="12">
        <v>4.967</v>
      </c>
      <c r="G7" s="12">
        <v>6.312</v>
      </c>
      <c r="H7" s="13">
        <v>46975</v>
      </c>
      <c r="I7" s="14">
        <v>45331</v>
      </c>
      <c r="J7" s="15">
        <v>48279</v>
      </c>
      <c r="K7" s="15">
        <v>50674</v>
      </c>
      <c r="L7" s="15">
        <v>49318</v>
      </c>
      <c r="M7" s="15">
        <v>49698</v>
      </c>
      <c r="N7" s="16">
        <v>4342</v>
      </c>
      <c r="O7" s="16">
        <v>4532</v>
      </c>
      <c r="P7" s="16">
        <v>5527</v>
      </c>
      <c r="Q7" s="16">
        <v>4484</v>
      </c>
      <c r="R7" s="16">
        <v>7000</v>
      </c>
      <c r="S7" s="16">
        <v>2576</v>
      </c>
      <c r="T7" s="17">
        <f t="shared" si="0"/>
        <v>10.81874712114233</v>
      </c>
      <c r="U7" s="17">
        <f t="shared" si="1"/>
        <v>10.00242718446602</v>
      </c>
      <c r="V7" s="17">
        <f t="shared" si="2"/>
        <v>8.735118509136964</v>
      </c>
      <c r="W7" s="17">
        <f t="shared" si="3"/>
        <v>11.30107047279215</v>
      </c>
      <c r="X7" s="17">
        <f t="shared" si="4"/>
        <v>7.045428571428571</v>
      </c>
      <c r="Y7" s="17">
        <f t="shared" si="5"/>
        <v>8.038625776397515</v>
      </c>
      <c r="Z7" s="18"/>
    </row>
    <row r="8" spans="1:26" ht="39.75" customHeight="1">
      <c r="A8" s="4"/>
      <c r="B8" s="9" t="s">
        <v>34</v>
      </c>
      <c r="C8" s="19" t="s">
        <v>35</v>
      </c>
      <c r="D8" s="11" t="s">
        <v>15</v>
      </c>
      <c r="E8" s="21">
        <v>2.267</v>
      </c>
      <c r="F8" s="21">
        <v>2.488</v>
      </c>
      <c r="G8" s="21">
        <v>5.482</v>
      </c>
      <c r="H8" s="22">
        <v>17210</v>
      </c>
      <c r="I8" s="13">
        <v>17963.024508000002</v>
      </c>
      <c r="J8" s="15">
        <v>20019.6347</v>
      </c>
      <c r="K8" s="15">
        <v>19343.06605</v>
      </c>
      <c r="L8" s="15">
        <v>19208.424479999998</v>
      </c>
      <c r="M8" s="15">
        <v>19753.78688</v>
      </c>
      <c r="N8" s="23">
        <v>93</v>
      </c>
      <c r="O8" s="23">
        <v>384</v>
      </c>
      <c r="P8" s="23">
        <v>258</v>
      </c>
      <c r="Q8" s="23">
        <v>174</v>
      </c>
      <c r="R8" s="23">
        <v>162</v>
      </c>
      <c r="S8" s="23">
        <v>102</v>
      </c>
      <c r="T8" s="17">
        <f t="shared" si="0"/>
        <v>185.05376344086022</v>
      </c>
      <c r="U8" s="17">
        <f t="shared" si="1"/>
        <v>46.77870965625001</v>
      </c>
      <c r="V8" s="17">
        <f t="shared" si="2"/>
        <v>77.59548333333333</v>
      </c>
      <c r="W8" s="17">
        <f t="shared" si="3"/>
        <v>111.16704626436783</v>
      </c>
      <c r="X8" s="17">
        <f t="shared" si="4"/>
        <v>118.57052148148146</v>
      </c>
      <c r="Y8" s="17">
        <f t="shared" si="5"/>
        <v>80.69357385620914</v>
      </c>
      <c r="Z8" s="18"/>
    </row>
    <row r="9" spans="1:26" ht="41.25" customHeight="1">
      <c r="A9" s="4"/>
      <c r="B9" s="61" t="s">
        <v>21</v>
      </c>
      <c r="C9" s="71" t="s">
        <v>22</v>
      </c>
      <c r="D9" s="63" t="s">
        <v>15</v>
      </c>
      <c r="E9" s="64">
        <v>3.732</v>
      </c>
      <c r="F9" s="64">
        <v>3.954</v>
      </c>
      <c r="G9" s="64">
        <v>5.119</v>
      </c>
      <c r="H9" s="72">
        <v>1496</v>
      </c>
      <c r="I9" s="73">
        <v>1221</v>
      </c>
      <c r="J9" s="68">
        <v>1236</v>
      </c>
      <c r="K9" s="68">
        <v>108272</v>
      </c>
      <c r="L9" s="68">
        <v>100877</v>
      </c>
      <c r="M9" s="68">
        <v>101246</v>
      </c>
      <c r="N9" s="74">
        <v>71</v>
      </c>
      <c r="O9" s="74">
        <v>54</v>
      </c>
      <c r="P9" s="74">
        <v>160</v>
      </c>
      <c r="Q9" s="74">
        <v>73</v>
      </c>
      <c r="R9" s="74">
        <v>84</v>
      </c>
      <c r="S9" s="77">
        <v>30</v>
      </c>
      <c r="T9" s="70">
        <f t="shared" si="0"/>
        <v>21.070422535211268</v>
      </c>
      <c r="U9" s="70">
        <f t="shared" si="1"/>
        <v>22.61111111111111</v>
      </c>
      <c r="V9" s="70">
        <f t="shared" si="2"/>
        <v>7.725</v>
      </c>
      <c r="W9" s="70">
        <f t="shared" si="3"/>
        <v>1483.1780821917807</v>
      </c>
      <c r="X9" s="70">
        <f t="shared" si="4"/>
        <v>1200.9166666666667</v>
      </c>
      <c r="Y9" s="70">
        <f t="shared" si="5"/>
        <v>1406.1944444444446</v>
      </c>
      <c r="Z9" s="78" t="s">
        <v>72</v>
      </c>
    </row>
    <row r="10" spans="1:26" ht="33">
      <c r="A10" s="4"/>
      <c r="B10" s="53" t="s">
        <v>24</v>
      </c>
      <c r="C10" s="19" t="s">
        <v>25</v>
      </c>
      <c r="D10" s="11" t="s">
        <v>15</v>
      </c>
      <c r="E10" s="20">
        <v>3.256</v>
      </c>
      <c r="F10" s="20">
        <v>3.381</v>
      </c>
      <c r="G10" s="20">
        <v>4.966</v>
      </c>
      <c r="H10" s="13">
        <v>27366</v>
      </c>
      <c r="I10" s="14">
        <v>25275</v>
      </c>
      <c r="J10" s="15">
        <v>25734</v>
      </c>
      <c r="K10" s="15">
        <v>25245</v>
      </c>
      <c r="L10" s="15">
        <v>23397</v>
      </c>
      <c r="M10" s="15">
        <v>22454</v>
      </c>
      <c r="N10" s="16">
        <v>1121</v>
      </c>
      <c r="O10" s="16">
        <v>2188</v>
      </c>
      <c r="P10" s="16">
        <v>1580</v>
      </c>
      <c r="Q10" s="56">
        <v>728</v>
      </c>
      <c r="R10" s="16">
        <v>351</v>
      </c>
      <c r="S10" s="16">
        <v>90</v>
      </c>
      <c r="T10" s="17">
        <f t="shared" si="0"/>
        <v>24.412132024977698</v>
      </c>
      <c r="U10" s="17">
        <f t="shared" si="1"/>
        <v>11.55164533820841</v>
      </c>
      <c r="V10" s="17">
        <f t="shared" si="2"/>
        <v>16.287341772151898</v>
      </c>
      <c r="W10" s="17">
        <f t="shared" si="3"/>
        <v>34.6771978021978</v>
      </c>
      <c r="X10" s="17">
        <f t="shared" si="4"/>
        <v>66.65811965811966</v>
      </c>
      <c r="Y10" s="17">
        <f t="shared" si="5"/>
        <v>103.95370370370371</v>
      </c>
      <c r="Z10" s="18"/>
    </row>
    <row r="11" spans="1:26" ht="33.75" customHeight="1">
      <c r="A11" s="4"/>
      <c r="B11" s="9" t="s">
        <v>28</v>
      </c>
      <c r="C11" s="19" t="s">
        <v>29</v>
      </c>
      <c r="D11" s="11" t="s">
        <v>15</v>
      </c>
      <c r="E11" s="20">
        <v>2.948</v>
      </c>
      <c r="F11" s="20">
        <v>2.687</v>
      </c>
      <c r="G11" s="20">
        <v>4.531</v>
      </c>
      <c r="H11" s="13">
        <v>94543</v>
      </c>
      <c r="I11" s="14">
        <v>97809.102853</v>
      </c>
      <c r="J11" s="15">
        <v>107127.54573999999</v>
      </c>
      <c r="K11" s="15">
        <v>103507.59265</v>
      </c>
      <c r="L11" s="15">
        <v>104777.52767999998</v>
      </c>
      <c r="M11" s="15">
        <v>107752.96440000001</v>
      </c>
      <c r="N11" s="16">
        <v>272</v>
      </c>
      <c r="O11" s="16">
        <v>294</v>
      </c>
      <c r="P11" s="16">
        <v>443</v>
      </c>
      <c r="Q11" s="16">
        <v>182</v>
      </c>
      <c r="R11" s="16">
        <v>214</v>
      </c>
      <c r="S11" s="16">
        <v>90</v>
      </c>
      <c r="T11" s="17">
        <f t="shared" si="0"/>
        <v>347.5845588235294</v>
      </c>
      <c r="U11" s="17">
        <f t="shared" si="1"/>
        <v>332.6840233095238</v>
      </c>
      <c r="V11" s="17">
        <f t="shared" si="2"/>
        <v>241.82290234762976</v>
      </c>
      <c r="W11" s="17">
        <f t="shared" si="3"/>
        <v>568.7230365384615</v>
      </c>
      <c r="X11" s="17">
        <f t="shared" si="4"/>
        <v>489.61461532710274</v>
      </c>
      <c r="Y11" s="17">
        <f t="shared" si="5"/>
        <v>498.85631666666666</v>
      </c>
      <c r="Z11" s="18"/>
    </row>
    <row r="12" spans="1:26" ht="38.25" customHeight="1">
      <c r="A12" s="4"/>
      <c r="B12" s="9" t="s">
        <v>30</v>
      </c>
      <c r="C12" s="10" t="s">
        <v>31</v>
      </c>
      <c r="D12" s="11" t="s">
        <v>15</v>
      </c>
      <c r="E12" s="21">
        <v>2.828</v>
      </c>
      <c r="F12" s="21">
        <v>3.037</v>
      </c>
      <c r="G12" s="21">
        <v>3.682</v>
      </c>
      <c r="H12" s="13">
        <v>21332</v>
      </c>
      <c r="I12" s="14">
        <v>21460.297914000002</v>
      </c>
      <c r="J12" s="15">
        <v>23035.7374</v>
      </c>
      <c r="K12" s="15">
        <v>22257.465999999997</v>
      </c>
      <c r="L12" s="15">
        <v>21668.18928</v>
      </c>
      <c r="M12" s="15">
        <v>22283.2352</v>
      </c>
      <c r="N12" s="16">
        <v>150</v>
      </c>
      <c r="O12" s="16">
        <v>217</v>
      </c>
      <c r="P12" s="16">
        <v>165</v>
      </c>
      <c r="Q12" s="16">
        <v>188</v>
      </c>
      <c r="R12" s="56">
        <v>189</v>
      </c>
      <c r="S12" s="56">
        <v>61</v>
      </c>
      <c r="T12" s="17">
        <f t="shared" si="0"/>
        <v>142.21333333333334</v>
      </c>
      <c r="U12" s="17">
        <f t="shared" si="1"/>
        <v>98.8953820921659</v>
      </c>
      <c r="V12" s="17">
        <f t="shared" si="2"/>
        <v>139.6105296969697</v>
      </c>
      <c r="W12" s="17">
        <f t="shared" si="3"/>
        <v>118.39077659574467</v>
      </c>
      <c r="X12" s="17">
        <f t="shared" si="4"/>
        <v>114.64650412698413</v>
      </c>
      <c r="Y12" s="17">
        <f t="shared" si="5"/>
        <v>152.2078907103825</v>
      </c>
      <c r="Z12" s="4"/>
    </row>
    <row r="13" spans="1:26" s="52" customFormat="1" ht="37.5" customHeight="1">
      <c r="A13" s="4"/>
      <c r="B13" s="9" t="s">
        <v>36</v>
      </c>
      <c r="C13" s="10" t="s">
        <v>37</v>
      </c>
      <c r="D13" s="11" t="s">
        <v>15</v>
      </c>
      <c r="E13" s="12">
        <v>2.082</v>
      </c>
      <c r="F13" s="12">
        <v>2.118</v>
      </c>
      <c r="G13" s="12">
        <v>3.389</v>
      </c>
      <c r="H13" s="13">
        <v>34469.315998</v>
      </c>
      <c r="I13" s="14">
        <v>34665.078734</v>
      </c>
      <c r="J13" s="15">
        <v>37193.20202</v>
      </c>
      <c r="K13" s="15">
        <v>35936.2619</v>
      </c>
      <c r="L13" s="15">
        <v>34961.34432</v>
      </c>
      <c r="M13" s="15">
        <v>35954.017040000006</v>
      </c>
      <c r="N13" s="16">
        <v>244</v>
      </c>
      <c r="O13" s="16">
        <v>132</v>
      </c>
      <c r="P13" s="16">
        <v>153</v>
      </c>
      <c r="Q13" s="16">
        <v>178</v>
      </c>
      <c r="R13" s="60">
        <v>150</v>
      </c>
      <c r="S13" s="16">
        <v>52</v>
      </c>
      <c r="T13" s="17">
        <f t="shared" si="0"/>
        <v>141.26768851639343</v>
      </c>
      <c r="U13" s="17">
        <f t="shared" si="1"/>
        <v>262.61423283333335</v>
      </c>
      <c r="V13" s="17">
        <f t="shared" si="2"/>
        <v>243.0928236601307</v>
      </c>
      <c r="W13" s="17">
        <f t="shared" si="3"/>
        <v>201.8891117977528</v>
      </c>
      <c r="X13" s="17">
        <f t="shared" si="4"/>
        <v>233.07562879999998</v>
      </c>
      <c r="Y13" s="17">
        <f t="shared" si="5"/>
        <v>288.0930852564103</v>
      </c>
      <c r="Z13" s="18"/>
    </row>
    <row r="14" spans="1:26" ht="33" customHeight="1">
      <c r="A14" s="45"/>
      <c r="B14" s="46" t="s">
        <v>32</v>
      </c>
      <c r="C14" s="47" t="s">
        <v>33</v>
      </c>
      <c r="D14" s="48" t="s">
        <v>15</v>
      </c>
      <c r="E14" s="49">
        <v>2.504</v>
      </c>
      <c r="F14" s="49">
        <v>2.238</v>
      </c>
      <c r="G14" s="49">
        <v>2.995</v>
      </c>
      <c r="H14" s="13">
        <v>59996</v>
      </c>
      <c r="I14" s="14">
        <v>63846</v>
      </c>
      <c r="J14" s="15">
        <v>72114</v>
      </c>
      <c r="K14" s="15">
        <v>68575</v>
      </c>
      <c r="L14" s="15">
        <v>72346</v>
      </c>
      <c r="M14" s="15">
        <v>76316</v>
      </c>
      <c r="N14" s="50">
        <v>42</v>
      </c>
      <c r="O14" s="50">
        <v>424</v>
      </c>
      <c r="P14" s="50">
        <v>188</v>
      </c>
      <c r="Q14" s="50">
        <v>143</v>
      </c>
      <c r="R14" s="59">
        <v>61</v>
      </c>
      <c r="S14" s="57">
        <v>22</v>
      </c>
      <c r="T14" s="51">
        <f t="shared" si="0"/>
        <v>1428.4761904761904</v>
      </c>
      <c r="U14" s="51">
        <f t="shared" si="1"/>
        <v>150.58018867924528</v>
      </c>
      <c r="V14" s="17">
        <f t="shared" si="2"/>
        <v>383.5851063829787</v>
      </c>
      <c r="W14" s="17">
        <f t="shared" si="3"/>
        <v>479.54545454545456</v>
      </c>
      <c r="X14" s="17">
        <f t="shared" si="4"/>
        <v>1186</v>
      </c>
      <c r="Y14" s="17">
        <f t="shared" si="5"/>
        <v>1445.3787878787878</v>
      </c>
      <c r="Z14" s="45"/>
    </row>
    <row r="15" spans="1:26" ht="39.75" customHeight="1">
      <c r="A15" s="4"/>
      <c r="B15" s="9" t="s">
        <v>38</v>
      </c>
      <c r="C15" s="10" t="s">
        <v>39</v>
      </c>
      <c r="D15" s="11" t="s">
        <v>15</v>
      </c>
      <c r="E15" s="12">
        <v>1.875</v>
      </c>
      <c r="F15" s="12">
        <v>2.042</v>
      </c>
      <c r="G15" s="12">
        <v>1.947</v>
      </c>
      <c r="H15" s="24"/>
      <c r="I15" s="25"/>
      <c r="J15" s="25"/>
      <c r="K15" s="25"/>
      <c r="L15" s="25"/>
      <c r="M15" s="25"/>
      <c r="N15" s="16">
        <v>35</v>
      </c>
      <c r="O15" s="16">
        <v>12</v>
      </c>
      <c r="P15" s="16">
        <v>28</v>
      </c>
      <c r="Q15" s="56">
        <v>34</v>
      </c>
      <c r="R15" s="16">
        <v>21</v>
      </c>
      <c r="S15" s="56">
        <v>3</v>
      </c>
      <c r="T15" s="26"/>
      <c r="U15" s="26"/>
      <c r="V15" s="26"/>
      <c r="W15" s="26"/>
      <c r="X15" s="26"/>
      <c r="Y15" s="26"/>
      <c r="Z15" s="18" t="s">
        <v>40</v>
      </c>
    </row>
    <row r="16" spans="1:26" ht="33" customHeight="1">
      <c r="A16" s="4"/>
      <c r="B16" s="61" t="s">
        <v>41</v>
      </c>
      <c r="C16" s="62" t="s">
        <v>42</v>
      </c>
      <c r="D16" s="63" t="s">
        <v>15</v>
      </c>
      <c r="E16" s="64">
        <v>1.182</v>
      </c>
      <c r="F16" s="65">
        <v>1.18</v>
      </c>
      <c r="G16" s="75">
        <v>1.641</v>
      </c>
      <c r="H16" s="66">
        <v>19743</v>
      </c>
      <c r="I16" s="67">
        <v>20365.949472</v>
      </c>
      <c r="J16" s="68">
        <v>22525.32002</v>
      </c>
      <c r="K16" s="68">
        <v>21763.87675</v>
      </c>
      <c r="L16" s="68">
        <v>22452.32736</v>
      </c>
      <c r="M16" s="68">
        <v>23090.022399999998</v>
      </c>
      <c r="N16" s="69">
        <v>18</v>
      </c>
      <c r="O16" s="69">
        <v>31</v>
      </c>
      <c r="P16" s="69">
        <v>52</v>
      </c>
      <c r="Q16" s="69">
        <v>21</v>
      </c>
      <c r="R16" s="69">
        <v>16</v>
      </c>
      <c r="S16" s="76">
        <v>17</v>
      </c>
      <c r="T16" s="70">
        <f>H16/N16</f>
        <v>1096.8333333333333</v>
      </c>
      <c r="U16" s="70">
        <f>I16/O16</f>
        <v>656.966112</v>
      </c>
      <c r="V16" s="70">
        <f>K16/Q16</f>
        <v>1036.3750833333334</v>
      </c>
      <c r="W16" s="17">
        <f>K16/R16</f>
        <v>1360.242296875</v>
      </c>
      <c r="X16" s="70">
        <f>M16/S16</f>
        <v>1358.2366117647057</v>
      </c>
      <c r="Y16" s="70">
        <f>(M16*5/12)/S16</f>
        <v>565.9319215686273</v>
      </c>
      <c r="Z16" s="78" t="s">
        <v>72</v>
      </c>
    </row>
    <row r="17" spans="1:26" ht="66">
      <c r="A17" s="4"/>
      <c r="B17" s="9" t="s">
        <v>43</v>
      </c>
      <c r="C17" s="19" t="s">
        <v>44</v>
      </c>
      <c r="D17" s="11" t="s">
        <v>15</v>
      </c>
      <c r="E17" s="20">
        <v>0.652</v>
      </c>
      <c r="F17" s="44">
        <v>0.54</v>
      </c>
      <c r="G17" s="44">
        <v>0.709</v>
      </c>
      <c r="H17" s="13">
        <v>808</v>
      </c>
      <c r="I17" s="14">
        <v>827</v>
      </c>
      <c r="J17" s="15">
        <v>907.95</v>
      </c>
      <c r="K17" s="15">
        <v>889</v>
      </c>
      <c r="L17" s="15">
        <v>861</v>
      </c>
      <c r="M17" s="15">
        <v>889</v>
      </c>
      <c r="N17" s="16">
        <v>15</v>
      </c>
      <c r="O17" s="16">
        <v>18</v>
      </c>
      <c r="P17" s="16">
        <v>40</v>
      </c>
      <c r="Q17" s="16">
        <v>12</v>
      </c>
      <c r="R17" s="60">
        <v>1</v>
      </c>
      <c r="S17" s="16">
        <v>0</v>
      </c>
      <c r="T17" s="17">
        <f>H17/N17</f>
        <v>53.86666666666667</v>
      </c>
      <c r="U17" s="17">
        <f>I17/O17</f>
        <v>45.94444444444444</v>
      </c>
      <c r="V17" s="17">
        <f>J17/P17</f>
        <v>22.69875</v>
      </c>
      <c r="W17" s="17">
        <f>K17/Q17</f>
        <v>74.08333333333333</v>
      </c>
      <c r="X17" s="17">
        <v>0</v>
      </c>
      <c r="Y17" s="79" t="s">
        <v>73</v>
      </c>
      <c r="Z17" s="18" t="s">
        <v>23</v>
      </c>
    </row>
    <row r="18" spans="2:26" s="27" customFormat="1" ht="16.5">
      <c r="B18" s="28"/>
      <c r="E18" s="29"/>
      <c r="F18" s="29"/>
      <c r="G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8"/>
    </row>
    <row r="19" spans="1:25" s="31" customFormat="1" ht="16.5">
      <c r="A19" s="30" t="s">
        <v>45</v>
      </c>
      <c r="B19" s="54"/>
      <c r="D19" s="32"/>
      <c r="E19" s="32"/>
      <c r="F19" s="32"/>
      <c r="G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31" customFormat="1" ht="19.5">
      <c r="A20" s="33" t="s">
        <v>46</v>
      </c>
      <c r="B20" s="54"/>
      <c r="D20" s="32"/>
      <c r="E20" s="32"/>
      <c r="F20" s="32"/>
      <c r="G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31" customFormat="1" ht="16.5">
      <c r="A21" s="34" t="s">
        <v>75</v>
      </c>
      <c r="B21" s="54"/>
      <c r="D21" s="32"/>
      <c r="E21" s="32"/>
      <c r="F21" s="32"/>
      <c r="G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31" customFormat="1" ht="24" customHeight="1">
      <c r="A22" s="35" t="s">
        <v>68</v>
      </c>
      <c r="B22" s="54"/>
      <c r="D22" s="32"/>
      <c r="E22" s="32"/>
      <c r="F22" s="32"/>
      <c r="G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6" s="31" customFormat="1" ht="24.75" customHeight="1">
      <c r="A23" s="10" t="s">
        <v>47</v>
      </c>
      <c r="B23" s="41" t="s">
        <v>48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7"/>
      <c r="W23" s="37"/>
      <c r="X23" s="37"/>
      <c r="Y23" s="37"/>
      <c r="Z23" s="38"/>
    </row>
    <row r="24" spans="1:26" s="31" customFormat="1" ht="22.5" customHeight="1">
      <c r="A24" s="10" t="s">
        <v>47</v>
      </c>
      <c r="B24" s="41" t="s">
        <v>49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8"/>
    </row>
    <row r="25" spans="1:26" s="31" customFormat="1" ht="21" customHeight="1">
      <c r="A25" s="10" t="s">
        <v>47</v>
      </c>
      <c r="B25" s="41" t="s">
        <v>50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8"/>
    </row>
    <row r="26" spans="1:26" s="31" customFormat="1" ht="24.75" customHeight="1">
      <c r="A26" s="10" t="s">
        <v>51</v>
      </c>
      <c r="B26" s="80" t="s">
        <v>52</v>
      </c>
      <c r="C26" s="80"/>
      <c r="D26" s="81" t="s">
        <v>53</v>
      </c>
      <c r="E26" s="82"/>
      <c r="F26" s="82"/>
      <c r="G26" s="83"/>
      <c r="H26" s="81" t="s">
        <v>54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1:26" s="31" customFormat="1" ht="92.25" customHeight="1">
      <c r="A27" s="10"/>
      <c r="B27" s="41"/>
      <c r="C27" s="40"/>
      <c r="D27" s="39"/>
      <c r="E27" s="40"/>
      <c r="F27" s="36"/>
      <c r="G27" s="40"/>
      <c r="H27" s="84" t="s">
        <v>55</v>
      </c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</row>
    <row r="28" spans="1:26" s="31" customFormat="1" ht="89.25" customHeight="1">
      <c r="A28" s="10"/>
      <c r="B28" s="41"/>
      <c r="C28" s="40"/>
      <c r="D28" s="39"/>
      <c r="E28" s="40"/>
      <c r="F28" s="36"/>
      <c r="G28" s="40"/>
      <c r="H28" s="84" t="s">
        <v>55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6"/>
    </row>
    <row r="29" spans="1:26" s="31" customFormat="1" ht="85.5" customHeight="1">
      <c r="A29" s="10"/>
      <c r="B29" s="41"/>
      <c r="C29" s="40"/>
      <c r="D29" s="39"/>
      <c r="E29" s="40"/>
      <c r="F29" s="36"/>
      <c r="G29" s="40"/>
      <c r="H29" s="84" t="s">
        <v>55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6"/>
    </row>
    <row r="30" spans="1:20" s="31" customFormat="1" ht="41.25" customHeight="1">
      <c r="A30" s="42" t="s">
        <v>56</v>
      </c>
      <c r="B30" s="55"/>
      <c r="D30" s="32"/>
      <c r="E30" s="32"/>
      <c r="F30" s="32"/>
      <c r="G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</sheetData>
  <sheetProtection/>
  <mergeCells count="6">
    <mergeCell ref="B26:C26"/>
    <mergeCell ref="H26:Z26"/>
    <mergeCell ref="H27:Z27"/>
    <mergeCell ref="H28:Z28"/>
    <mergeCell ref="H29:Z29"/>
    <mergeCell ref="D26:G26"/>
  </mergeCells>
  <conditionalFormatting sqref="C15:C16 B3:B17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2022-07-28T08:08:44Z</cp:lastPrinted>
  <dcterms:created xsi:type="dcterms:W3CDTF">2019-07-16T01:45:25Z</dcterms:created>
  <dcterms:modified xsi:type="dcterms:W3CDTF">2022-07-28T08:09:37Z</dcterms:modified>
  <cp:category/>
  <cp:version/>
  <cp:contentType/>
  <cp:contentStatus/>
</cp:coreProperties>
</file>