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075" windowHeight="11385" activeTab="0"/>
  </bookViews>
  <sheets>
    <sheet name="人口植牙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<sst xmlns="http://schemas.openxmlformats.org/spreadsheetml/2006/main" count="68" uniqueCount="57">
  <si>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 xml:space="preserve">填表人：_______________ 聯絡電話：_____________   主管簽章：______________ 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</si>
  <si>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</si>
  <si>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>新增訂理由(請具體說明)</t>
  </si>
  <si>
    <t>ISSN</t>
  </si>
  <si>
    <t>刊名</t>
  </si>
  <si>
    <t>順序</t>
  </si>
  <si>
    <t>新增______種(以電子期刊優先)</t>
  </si>
  <si>
    <t>□</t>
  </si>
  <si>
    <t>刪除______種</t>
  </si>
  <si>
    <t>維持上述期刊</t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</si>
  <si>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</si>
  <si>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</si>
  <si>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t>說明：</t>
  </si>
  <si>
    <t>人工植牙</t>
  </si>
  <si>
    <t>0893-2174</t>
  </si>
  <si>
    <t>建議刪訂或換刊</t>
  </si>
  <si>
    <t>1600-4469</t>
  </si>
  <si>
    <t>Dental Traumatology</t>
  </si>
  <si>
    <t>2212-4403</t>
  </si>
  <si>
    <t>Oral Surgery, Oral Medicine, Oral Pathology and Oral Radiology</t>
  </si>
  <si>
    <t>1496-4155</t>
  </si>
  <si>
    <t>0022-3913</t>
  </si>
  <si>
    <t>Journal of Prosthetic Dentistry</t>
  </si>
  <si>
    <t>0099-2399</t>
  </si>
  <si>
    <t>Journal of Endodontics</t>
  </si>
  <si>
    <t>0143-2885</t>
  </si>
  <si>
    <t>International Endodontic Journal</t>
  </si>
  <si>
    <t>0022-0345</t>
  </si>
  <si>
    <t>Journal of Dental Research</t>
  </si>
  <si>
    <t>備註</t>
  </si>
  <si>
    <t>2019年平均每篇全文點閱金額</t>
  </si>
  <si>
    <t>2018年平均每篇全文點閱金額</t>
  </si>
  <si>
    <t>2017年平均每篇全文點閱金額</t>
  </si>
  <si>
    <t>2019年全文點閱篇次</t>
  </si>
  <si>
    <t>2018年全文點閱篇次</t>
  </si>
  <si>
    <t>2017年全文點閱篇次</t>
  </si>
  <si>
    <t>2020年訂購價格</t>
  </si>
  <si>
    <t>2019年訂購價格</t>
  </si>
  <si>
    <t>2018年訂購價格</t>
  </si>
  <si>
    <t>2017年訂購價格</t>
  </si>
  <si>
    <t>2019年
Impact Factor</t>
  </si>
  <si>
    <t>2018年
Impact Factor</t>
  </si>
  <si>
    <t>介購
單位</t>
  </si>
  <si>
    <t>ISSN</t>
  </si>
  <si>
    <t>刊名</t>
  </si>
  <si>
    <t>訂購優先順序</t>
  </si>
  <si>
    <t>*本表為2021年貴 科所訂購期刊，依「2019 Impact Facotr」多寡排序。</t>
  </si>
  <si>
    <t>2022年期刊訂購，請勾選</t>
  </si>
  <si>
    <t>2021年訂購價格</t>
  </si>
  <si>
    <t>2021年1-6月全文點閱篇次</t>
  </si>
  <si>
    <t>2020年全文點閱篇次</t>
  </si>
  <si>
    <t>2021年1-6月平均每篇全文點閱金額</t>
  </si>
  <si>
    <t>2020年平均每篇全文點閱金額</t>
  </si>
  <si>
    <t>Journal of Esthetic and Restorative Dentistry</t>
  </si>
  <si>
    <t>The International Journal of Prosthodontics</t>
  </si>
  <si>
    <t>出版社未提供使用統計</t>
  </si>
  <si>
    <t>人工植牙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</si>
</sst>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_-* #,##0_-;\-* #,##0_-;_-* &quot;-&quot;??_-;_-@_-"/>
    <numFmt numFmtId="178" formatCode="_(* #,##0_);_(* \(#,##0\);_(* &quot;-&quot;??_);_(@_)"/>
    <numFmt numFmtId="179" formatCode="0.000_ "/>
    <numFmt numFmtId="180" formatCode="_-* #,##0.0_-;\-* #,##0.0_-;_-* &quot;-&quot;?_-;_-@_-"/>
    <numFmt numFmtId="181" formatCode="_-* #,##0.0_-;\-* #,##0.0_-;_-* &quot;-&quot;??_-;_-@_-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6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0"/>
      <color indexed="1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color rgb="FFFF0000"/>
      <name val="新細明體"/>
      <family val="1"/>
    </font>
    <font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33">
      <alignment vertical="center"/>
      <protection/>
    </xf>
    <xf numFmtId="0" fontId="3" fillId="0" borderId="0" xfId="33" applyAlignment="1">
      <alignment horizontal="center" vertical="center"/>
      <protection/>
    </xf>
    <xf numFmtId="0" fontId="3" fillId="0" borderId="0" xfId="33" applyAlignment="1">
      <alignment horizontal="left" vertical="center"/>
      <protection/>
    </xf>
    <xf numFmtId="0" fontId="3" fillId="0" borderId="0" xfId="33" applyAlignment="1">
      <alignment horizontal="left"/>
      <protection/>
    </xf>
    <xf numFmtId="0" fontId="3" fillId="0" borderId="10" xfId="33" applyBorder="1" applyAlignment="1">
      <alignment vertical="center" wrapText="1"/>
      <protection/>
    </xf>
    <xf numFmtId="0" fontId="3" fillId="0" borderId="11" xfId="33" applyBorder="1" applyAlignment="1">
      <alignment vertical="center" wrapText="1"/>
      <protection/>
    </xf>
    <xf numFmtId="0" fontId="3" fillId="0" borderId="10" xfId="33" applyBorder="1" applyAlignment="1">
      <alignment horizontal="center" vertical="center"/>
      <protection/>
    </xf>
    <xf numFmtId="0" fontId="3" fillId="0" borderId="12" xfId="33" applyBorder="1" applyAlignment="1">
      <alignment horizontal="center" vertical="center"/>
      <protection/>
    </xf>
    <xf numFmtId="0" fontId="3" fillId="0" borderId="11" xfId="33" applyBorder="1" applyAlignment="1">
      <alignment horizontal="center" vertical="center"/>
      <protection/>
    </xf>
    <xf numFmtId="0" fontId="3" fillId="0" borderId="13" xfId="33" applyBorder="1" applyAlignment="1">
      <alignment horizontal="center" vertical="center"/>
      <protection/>
    </xf>
    <xf numFmtId="0" fontId="3" fillId="0" borderId="12" xfId="33" applyBorder="1">
      <alignment vertical="center"/>
      <protection/>
    </xf>
    <xf numFmtId="0" fontId="3" fillId="0" borderId="11" xfId="33" applyBorder="1">
      <alignment vertical="center"/>
      <protection/>
    </xf>
    <xf numFmtId="0" fontId="4" fillId="0" borderId="0" xfId="33" applyFont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7" fillId="0" borderId="0" xfId="33" applyFont="1" applyFill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 wrapText="1"/>
    </xf>
    <xf numFmtId="176" fontId="43" fillId="7" borderId="13" xfId="33" applyNumberFormat="1" applyFont="1" applyFill="1" applyBorder="1" applyAlignment="1">
      <alignment horizontal="center" vertical="center"/>
      <protection/>
    </xf>
    <xf numFmtId="176" fontId="3" fillId="7" borderId="13" xfId="33" applyNumberFormat="1" applyFill="1" applyBorder="1" applyAlignment="1">
      <alignment horizontal="center" vertical="center"/>
      <protection/>
    </xf>
    <xf numFmtId="0" fontId="0" fillId="3" borderId="13" xfId="0" applyFill="1" applyBorder="1" applyAlignment="1">
      <alignment vertical="center"/>
    </xf>
    <xf numFmtId="0" fontId="3" fillId="3" borderId="13" xfId="33" applyNumberFormat="1" applyFill="1" applyBorder="1" applyAlignment="1">
      <alignment horizontal="center" vertical="center"/>
      <protection/>
    </xf>
    <xf numFmtId="177" fontId="0" fillId="4" borderId="13" xfId="34" applyNumberFormat="1" applyFont="1" applyFill="1" applyBorder="1" applyAlignment="1">
      <alignment vertical="center"/>
    </xf>
    <xf numFmtId="178" fontId="0" fillId="4" borderId="13" xfId="34" applyNumberFormat="1" applyFont="1" applyFill="1" applyBorder="1" applyAlignment="1">
      <alignment horizontal="center" vertical="center"/>
    </xf>
    <xf numFmtId="177" fontId="0" fillId="4" borderId="13" xfId="34" applyNumberFormat="1" applyFont="1" applyFill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43" fillId="0" borderId="13" xfId="33" applyFont="1" applyFill="1" applyBorder="1" applyAlignment="1">
      <alignment horizontal="center" vertical="center" wrapText="1"/>
      <protection/>
    </xf>
    <xf numFmtId="0" fontId="1" fillId="0" borderId="13" xfId="33" applyFont="1" applyFill="1" applyBorder="1" applyAlignment="1">
      <alignment vertical="center" wrapText="1"/>
      <protection/>
    </xf>
    <xf numFmtId="0" fontId="9" fillId="0" borderId="13" xfId="3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76" fontId="44" fillId="7" borderId="13" xfId="33" applyNumberFormat="1" applyFont="1" applyFill="1" applyBorder="1" applyAlignment="1">
      <alignment horizontal="center" vertical="center"/>
      <protection/>
    </xf>
    <xf numFmtId="0" fontId="45" fillId="0" borderId="13" xfId="33" applyFont="1" applyFill="1" applyBorder="1" applyAlignment="1">
      <alignment horizontal="center" vertical="center" wrapText="1"/>
      <protection/>
    </xf>
    <xf numFmtId="0" fontId="9" fillId="7" borderId="13" xfId="33" applyFont="1" applyFill="1" applyBorder="1" applyAlignment="1">
      <alignment horizontal="center" vertical="center" wrapText="1"/>
      <protection/>
    </xf>
    <xf numFmtId="0" fontId="9" fillId="3" borderId="13" xfId="33" applyFont="1" applyFill="1" applyBorder="1" applyAlignment="1">
      <alignment horizontal="center" vertical="center" wrapText="1"/>
      <protection/>
    </xf>
    <xf numFmtId="0" fontId="9" fillId="4" borderId="13" xfId="33" applyFont="1" applyFill="1" applyBorder="1" applyAlignment="1">
      <alignment horizontal="center" vertical="center" wrapText="1"/>
      <protection/>
    </xf>
    <xf numFmtId="0" fontId="9" fillId="0" borderId="13" xfId="33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3" fillId="0" borderId="0" xfId="33" applyFill="1">
      <alignment vertical="center"/>
      <protection/>
    </xf>
    <xf numFmtId="0" fontId="1" fillId="0" borderId="13" xfId="33" applyFont="1" applyFill="1" applyBorder="1" applyAlignment="1">
      <alignment vertical="center" wrapText="1"/>
      <protection/>
    </xf>
    <xf numFmtId="0" fontId="0" fillId="3" borderId="14" xfId="0" applyFill="1" applyBorder="1" applyAlignment="1">
      <alignment vertical="center"/>
    </xf>
    <xf numFmtId="176" fontId="3" fillId="7" borderId="14" xfId="33" applyNumberFormat="1" applyFill="1" applyBorder="1" applyAlignment="1">
      <alignment horizontal="center" vertical="center"/>
      <protection/>
    </xf>
    <xf numFmtId="176" fontId="43" fillId="7" borderId="14" xfId="33" applyNumberFormat="1" applyFont="1" applyFill="1" applyBorder="1" applyAlignment="1">
      <alignment horizontal="center" vertical="center"/>
      <protection/>
    </xf>
    <xf numFmtId="0" fontId="44" fillId="0" borderId="13" xfId="33" applyFont="1" applyFill="1" applyBorder="1" applyAlignment="1">
      <alignment vertical="center" wrapText="1"/>
      <protection/>
    </xf>
    <xf numFmtId="0" fontId="44" fillId="0" borderId="13" xfId="33" applyFont="1" applyBorder="1" applyAlignment="1">
      <alignment horizontal="center" vertical="center"/>
      <protection/>
    </xf>
    <xf numFmtId="0" fontId="44" fillId="0" borderId="13" xfId="33" applyFont="1" applyFill="1" applyBorder="1" applyAlignment="1">
      <alignment horizontal="center" vertical="center" wrapText="1"/>
      <protection/>
    </xf>
    <xf numFmtId="179" fontId="42" fillId="0" borderId="13" xfId="0" applyNumberFormat="1" applyFont="1" applyBorder="1" applyAlignment="1">
      <alignment horizontal="center" vertical="center"/>
    </xf>
    <xf numFmtId="177" fontId="42" fillId="4" borderId="13" xfId="34" applyNumberFormat="1" applyFont="1" applyFill="1" applyBorder="1" applyAlignment="1">
      <alignment horizontal="center" vertical="center"/>
    </xf>
    <xf numFmtId="178" fontId="42" fillId="4" borderId="13" xfId="34" applyNumberFormat="1" applyFont="1" applyFill="1" applyBorder="1" applyAlignment="1">
      <alignment horizontal="center" vertical="center"/>
    </xf>
    <xf numFmtId="177" fontId="42" fillId="4" borderId="13" xfId="34" applyNumberFormat="1" applyFont="1" applyFill="1" applyBorder="1" applyAlignment="1">
      <alignment vertical="center"/>
    </xf>
    <xf numFmtId="0" fontId="44" fillId="3" borderId="13" xfId="33" applyNumberFormat="1" applyFont="1" applyFill="1" applyBorder="1" applyAlignment="1">
      <alignment horizontal="center" vertical="center"/>
      <protection/>
    </xf>
    <xf numFmtId="0" fontId="42" fillId="3" borderId="13" xfId="0" applyFont="1" applyFill="1" applyBorder="1" applyAlignment="1">
      <alignment vertical="center"/>
    </xf>
    <xf numFmtId="0" fontId="42" fillId="0" borderId="13" xfId="0" applyFont="1" applyBorder="1" applyAlignment="1">
      <alignment vertical="center" wrapText="1"/>
    </xf>
    <xf numFmtId="0" fontId="3" fillId="0" borderId="11" xfId="33" applyBorder="1" applyAlignment="1">
      <alignment horizontal="center" vertical="center" wrapText="1"/>
      <protection/>
    </xf>
    <xf numFmtId="0" fontId="3" fillId="0" borderId="12" xfId="33" applyBorder="1" applyAlignment="1">
      <alignment horizontal="center" vertical="center" wrapText="1"/>
      <protection/>
    </xf>
    <xf numFmtId="0" fontId="3" fillId="0" borderId="11" xfId="33" applyBorder="1" applyAlignment="1">
      <alignment horizontal="center" vertical="center"/>
      <protection/>
    </xf>
    <xf numFmtId="0" fontId="3" fillId="0" borderId="10" xfId="33" applyBorder="1" applyAlignment="1">
      <alignment horizontal="center" vertical="center"/>
      <protection/>
    </xf>
    <xf numFmtId="0" fontId="3" fillId="0" borderId="12" xfId="33" applyBorder="1" applyAlignment="1">
      <alignment horizontal="center" vertical="center"/>
      <protection/>
    </xf>
    <xf numFmtId="0" fontId="3" fillId="0" borderId="11" xfId="33" applyBorder="1" applyAlignment="1">
      <alignment vertical="center" wrapText="1"/>
      <protection/>
    </xf>
    <xf numFmtId="0" fontId="3" fillId="0" borderId="10" xfId="33" applyBorder="1" applyAlignment="1">
      <alignment vertical="center" wrapText="1"/>
      <protection/>
    </xf>
    <xf numFmtId="0" fontId="3" fillId="0" borderId="12" xfId="33" applyBorder="1" applyAlignment="1">
      <alignment vertical="center" wrapText="1"/>
      <protection/>
    </xf>
    <xf numFmtId="0" fontId="0" fillId="0" borderId="15" xfId="0" applyBorder="1" applyAlignment="1">
      <alignment/>
    </xf>
    <xf numFmtId="177" fontId="44" fillId="7" borderId="13" xfId="34" applyNumberFormat="1" applyFont="1" applyFill="1" applyBorder="1" applyAlignment="1">
      <alignment horizontal="center" vertical="center"/>
    </xf>
    <xf numFmtId="177" fontId="43" fillId="7" borderId="13" xfId="34" applyNumberFormat="1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pane xSplit="5" ySplit="2" topLeftCell="F1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S17" sqref="S17"/>
    </sheetView>
  </sheetViews>
  <sheetFormatPr defaultColWidth="9.00390625" defaultRowHeight="15.75"/>
  <cols>
    <col min="1" max="1" width="5.875" style="1" customWidth="1"/>
    <col min="2" max="2" width="25.875" style="1" customWidth="1"/>
    <col min="3" max="3" width="10.125" style="1" bestFit="1" customWidth="1"/>
    <col min="4" max="4" width="9.50390625" style="1" bestFit="1" customWidth="1"/>
    <col min="5" max="5" width="7.50390625" style="1" hidden="1" customWidth="1"/>
    <col min="6" max="6" width="6.75390625" style="1" bestFit="1" customWidth="1"/>
    <col min="7" max="7" width="9.50390625" style="1" hidden="1" customWidth="1"/>
    <col min="8" max="8" width="8.625" style="1" hidden="1" customWidth="1"/>
    <col min="9" max="11" width="8.75390625" style="1" customWidth="1"/>
    <col min="12" max="13" width="7.50390625" style="1" hidden="1" customWidth="1"/>
    <col min="14" max="16" width="7.50390625" style="1" customWidth="1"/>
    <col min="17" max="18" width="7.50390625" style="2" hidden="1" customWidth="1"/>
    <col min="19" max="21" width="7.50390625" style="2" customWidth="1"/>
    <col min="22" max="22" width="14.875" style="1" customWidth="1"/>
    <col min="23" max="16384" width="9.00390625" style="1" customWidth="1"/>
  </cols>
  <sheetData>
    <row r="1" spans="1:22" ht="16.5">
      <c r="A1" s="42" t="s">
        <v>46</v>
      </c>
      <c r="B1" s="41"/>
      <c r="E1" s="2"/>
      <c r="F1" s="2"/>
      <c r="L1" s="2"/>
      <c r="M1" s="2"/>
      <c r="N1" s="2"/>
      <c r="O1" s="2"/>
      <c r="P1" s="2"/>
      <c r="V1" s="41"/>
    </row>
    <row r="2" spans="1:22" ht="71.25">
      <c r="A2" s="33" t="s">
        <v>45</v>
      </c>
      <c r="B2" s="33" t="s">
        <v>44</v>
      </c>
      <c r="C2" s="40" t="s">
        <v>43</v>
      </c>
      <c r="D2" s="33" t="s">
        <v>42</v>
      </c>
      <c r="E2" s="33" t="s">
        <v>41</v>
      </c>
      <c r="F2" s="33" t="s">
        <v>40</v>
      </c>
      <c r="G2" s="39" t="s">
        <v>39</v>
      </c>
      <c r="H2" s="39" t="s">
        <v>38</v>
      </c>
      <c r="I2" s="39" t="s">
        <v>37</v>
      </c>
      <c r="J2" s="39" t="s">
        <v>36</v>
      </c>
      <c r="K2" s="39" t="s">
        <v>48</v>
      </c>
      <c r="L2" s="38" t="s">
        <v>35</v>
      </c>
      <c r="M2" s="38" t="s">
        <v>34</v>
      </c>
      <c r="N2" s="38" t="s">
        <v>33</v>
      </c>
      <c r="O2" s="38" t="s">
        <v>50</v>
      </c>
      <c r="P2" s="38" t="s">
        <v>49</v>
      </c>
      <c r="Q2" s="37" t="s">
        <v>32</v>
      </c>
      <c r="R2" s="37" t="s">
        <v>31</v>
      </c>
      <c r="S2" s="37" t="s">
        <v>30</v>
      </c>
      <c r="T2" s="37" t="s">
        <v>52</v>
      </c>
      <c r="U2" s="37" t="s">
        <v>51</v>
      </c>
      <c r="V2" s="33" t="s">
        <v>29</v>
      </c>
    </row>
    <row r="3" spans="1:22" s="34" customFormat="1" ht="44.25" customHeight="1">
      <c r="A3" s="36"/>
      <c r="B3" s="47" t="s">
        <v>28</v>
      </c>
      <c r="C3" s="48" t="s">
        <v>27</v>
      </c>
      <c r="D3" s="49" t="s">
        <v>13</v>
      </c>
      <c r="E3" s="50">
        <v>5.125</v>
      </c>
      <c r="F3" s="50">
        <v>4.914</v>
      </c>
      <c r="G3" s="51">
        <v>43399</v>
      </c>
      <c r="H3" s="52">
        <v>41954</v>
      </c>
      <c r="I3" s="53">
        <v>44892</v>
      </c>
      <c r="J3" s="53">
        <v>47246</v>
      </c>
      <c r="K3" s="53">
        <v>43788</v>
      </c>
      <c r="L3" s="54">
        <v>15</v>
      </c>
      <c r="M3" s="55">
        <v>75</v>
      </c>
      <c r="N3" s="55">
        <v>13</v>
      </c>
      <c r="O3" s="55">
        <v>12</v>
      </c>
      <c r="P3" s="55">
        <v>6</v>
      </c>
      <c r="Q3" s="35">
        <f>G3/L3</f>
        <v>2893.266666666667</v>
      </c>
      <c r="R3" s="35">
        <f>H3/M3</f>
        <v>559.3866666666667</v>
      </c>
      <c r="S3" s="66">
        <f>I3/N3</f>
        <v>3453.230769230769</v>
      </c>
      <c r="T3" s="66">
        <f>J3/O3</f>
        <v>3937.1666666666665</v>
      </c>
      <c r="U3" s="66">
        <f>K3*0.5/P3</f>
        <v>3649</v>
      </c>
      <c r="V3" s="56" t="s">
        <v>15</v>
      </c>
    </row>
    <row r="4" spans="1:22" ht="42.75" customHeight="1">
      <c r="A4" s="33"/>
      <c r="B4" s="32" t="s">
        <v>26</v>
      </c>
      <c r="C4" s="12" t="s">
        <v>25</v>
      </c>
      <c r="D4" s="31" t="s">
        <v>56</v>
      </c>
      <c r="E4" s="30">
        <v>3.331</v>
      </c>
      <c r="F4" s="30">
        <v>3.801</v>
      </c>
      <c r="G4" s="28">
        <v>90842</v>
      </c>
      <c r="H4" s="27">
        <v>86958</v>
      </c>
      <c r="I4" s="26">
        <v>94512</v>
      </c>
      <c r="J4" s="26">
        <v>100430</v>
      </c>
      <c r="K4" s="26">
        <v>92542</v>
      </c>
      <c r="L4" s="25">
        <v>55</v>
      </c>
      <c r="M4" s="24">
        <v>44</v>
      </c>
      <c r="N4" s="24">
        <v>55</v>
      </c>
      <c r="O4" s="24">
        <v>32</v>
      </c>
      <c r="P4" s="24">
        <v>51</v>
      </c>
      <c r="Q4" s="23">
        <f aca="true" t="shared" si="0" ref="Q4:S9">G4/L4</f>
        <v>1651.6727272727273</v>
      </c>
      <c r="R4" s="22">
        <f t="shared" si="0"/>
        <v>1976.3181818181818</v>
      </c>
      <c r="S4" s="67">
        <f t="shared" si="0"/>
        <v>1718.4</v>
      </c>
      <c r="T4" s="67">
        <f aca="true" t="shared" si="1" ref="T4:T9">J4/O4</f>
        <v>3138.4375</v>
      </c>
      <c r="U4" s="67">
        <f aca="true" t="shared" si="2" ref="U4:U9">K4*0.5/P4</f>
        <v>907.2745098039215</v>
      </c>
      <c r="V4" s="21"/>
    </row>
    <row r="5" spans="1:22" ht="42.75" customHeight="1">
      <c r="A5" s="33"/>
      <c r="B5" s="32" t="s">
        <v>24</v>
      </c>
      <c r="C5" s="12" t="s">
        <v>23</v>
      </c>
      <c r="D5" s="31" t="s">
        <v>13</v>
      </c>
      <c r="E5" s="30">
        <v>2.833</v>
      </c>
      <c r="F5" s="30">
        <v>3.118</v>
      </c>
      <c r="G5" s="28">
        <v>12640.421014</v>
      </c>
      <c r="H5" s="27">
        <v>13656.742561000001</v>
      </c>
      <c r="I5" s="26">
        <v>15738.232539999999</v>
      </c>
      <c r="J5" s="26">
        <v>15206.402750000001</v>
      </c>
      <c r="K5" s="26">
        <v>17088.46224</v>
      </c>
      <c r="L5" s="25">
        <v>617</v>
      </c>
      <c r="M5" s="24">
        <v>338</v>
      </c>
      <c r="N5" s="24">
        <v>170</v>
      </c>
      <c r="O5" s="24">
        <v>108</v>
      </c>
      <c r="P5" s="24">
        <v>288</v>
      </c>
      <c r="Q5" s="23">
        <f t="shared" si="0"/>
        <v>20.486906019448945</v>
      </c>
      <c r="R5" s="22">
        <f t="shared" si="0"/>
        <v>40.40456378994083</v>
      </c>
      <c r="S5" s="22">
        <f t="shared" si="0"/>
        <v>92.57783847058823</v>
      </c>
      <c r="T5" s="22">
        <f t="shared" si="1"/>
        <v>140.80002546296296</v>
      </c>
      <c r="U5" s="22">
        <f t="shared" si="2"/>
        <v>29.667469166666667</v>
      </c>
      <c r="V5" s="21"/>
    </row>
    <row r="6" spans="1:22" ht="37.5" customHeight="1">
      <c r="A6" s="33"/>
      <c r="B6" s="32" t="s">
        <v>22</v>
      </c>
      <c r="C6" s="12" t="s">
        <v>21</v>
      </c>
      <c r="D6" s="31" t="s">
        <v>13</v>
      </c>
      <c r="E6" s="30">
        <v>2.787</v>
      </c>
      <c r="F6" s="30">
        <v>2.444</v>
      </c>
      <c r="G6" s="28">
        <v>22027.41047</v>
      </c>
      <c r="H6" s="27">
        <v>23173.527476000003</v>
      </c>
      <c r="I6" s="26">
        <v>26027.86076</v>
      </c>
      <c r="J6" s="26">
        <v>25148.4464</v>
      </c>
      <c r="K6" s="26">
        <v>26841.30288</v>
      </c>
      <c r="L6" s="25">
        <v>70</v>
      </c>
      <c r="M6" s="24">
        <v>46</v>
      </c>
      <c r="N6" s="24">
        <v>21</v>
      </c>
      <c r="O6" s="24">
        <v>44</v>
      </c>
      <c r="P6" s="24">
        <v>398</v>
      </c>
      <c r="Q6" s="23">
        <f t="shared" si="0"/>
        <v>314.67729242857143</v>
      </c>
      <c r="R6" s="22">
        <f t="shared" si="0"/>
        <v>503.7723364347827</v>
      </c>
      <c r="S6" s="22">
        <f t="shared" si="0"/>
        <v>1239.421940952381</v>
      </c>
      <c r="T6" s="22">
        <f t="shared" si="1"/>
        <v>571.5556</v>
      </c>
      <c r="U6" s="22">
        <f t="shared" si="2"/>
        <v>33.72022974874372</v>
      </c>
      <c r="V6" s="21"/>
    </row>
    <row r="7" spans="1:22" ht="37.5" customHeight="1">
      <c r="A7" s="33"/>
      <c r="B7" s="43" t="s">
        <v>53</v>
      </c>
      <c r="C7" s="12" t="s">
        <v>20</v>
      </c>
      <c r="D7" s="31" t="s">
        <v>13</v>
      </c>
      <c r="E7" s="30">
        <v>1.716</v>
      </c>
      <c r="F7" s="30">
        <v>1.786</v>
      </c>
      <c r="G7" s="28">
        <v>33664</v>
      </c>
      <c r="H7" s="27">
        <v>32225</v>
      </c>
      <c r="I7" s="26">
        <v>35024</v>
      </c>
      <c r="J7" s="26">
        <v>37217</v>
      </c>
      <c r="K7" s="26">
        <v>34675</v>
      </c>
      <c r="L7" s="25">
        <v>20</v>
      </c>
      <c r="M7" s="24">
        <v>12</v>
      </c>
      <c r="N7" s="24">
        <v>3</v>
      </c>
      <c r="O7" s="24">
        <v>18</v>
      </c>
      <c r="P7" s="24">
        <v>202</v>
      </c>
      <c r="Q7" s="23">
        <f t="shared" si="0"/>
        <v>1683.2</v>
      </c>
      <c r="R7" s="22">
        <f t="shared" si="0"/>
        <v>2685.4166666666665</v>
      </c>
      <c r="S7" s="67">
        <f t="shared" si="0"/>
        <v>11674.666666666666</v>
      </c>
      <c r="T7" s="67">
        <f t="shared" si="1"/>
        <v>2067.6111111111113</v>
      </c>
      <c r="U7" s="22">
        <f t="shared" si="2"/>
        <v>85.82920792079207</v>
      </c>
      <c r="V7" s="65"/>
    </row>
    <row r="8" spans="1:22" ht="38.25" customHeight="1">
      <c r="A8" s="33"/>
      <c r="B8" s="32" t="s">
        <v>19</v>
      </c>
      <c r="C8" s="12" t="s">
        <v>18</v>
      </c>
      <c r="D8" s="31" t="s">
        <v>13</v>
      </c>
      <c r="E8" s="29">
        <v>1.69</v>
      </c>
      <c r="F8" s="29">
        <v>1.601</v>
      </c>
      <c r="G8" s="28">
        <v>25430</v>
      </c>
      <c r="H8" s="27">
        <v>26623.492181</v>
      </c>
      <c r="I8" s="26">
        <v>29700.74824</v>
      </c>
      <c r="J8" s="26">
        <v>28697.24935</v>
      </c>
      <c r="K8" s="26">
        <v>30169.73376</v>
      </c>
      <c r="L8" s="25">
        <v>105</v>
      </c>
      <c r="M8" s="24">
        <v>47</v>
      </c>
      <c r="N8" s="24">
        <v>27</v>
      </c>
      <c r="O8" s="24">
        <v>35</v>
      </c>
      <c r="P8" s="24">
        <v>18</v>
      </c>
      <c r="Q8" s="23">
        <f t="shared" si="0"/>
        <v>242.1904761904762</v>
      </c>
      <c r="R8" s="22">
        <f t="shared" si="0"/>
        <v>566.4572804468086</v>
      </c>
      <c r="S8" s="22">
        <f t="shared" si="0"/>
        <v>1100.0277125925927</v>
      </c>
      <c r="T8" s="22">
        <f t="shared" si="1"/>
        <v>819.9214099999999</v>
      </c>
      <c r="U8" s="22">
        <f t="shared" si="2"/>
        <v>838.0481599999999</v>
      </c>
      <c r="V8" s="33"/>
    </row>
    <row r="9" spans="1:22" ht="37.5" customHeight="1">
      <c r="A9" s="33"/>
      <c r="B9" s="32" t="s">
        <v>17</v>
      </c>
      <c r="C9" s="12" t="s">
        <v>16</v>
      </c>
      <c r="D9" s="31" t="s">
        <v>13</v>
      </c>
      <c r="E9" s="30">
        <v>1.494</v>
      </c>
      <c r="F9" s="30">
        <v>1.53</v>
      </c>
      <c r="G9" s="28">
        <v>40908</v>
      </c>
      <c r="H9" s="27">
        <v>39159</v>
      </c>
      <c r="I9" s="26">
        <v>42561</v>
      </c>
      <c r="J9" s="26">
        <v>45225</v>
      </c>
      <c r="K9" s="26">
        <v>42137</v>
      </c>
      <c r="L9" s="25">
        <v>13</v>
      </c>
      <c r="M9" s="24">
        <v>43</v>
      </c>
      <c r="N9" s="24">
        <v>15</v>
      </c>
      <c r="O9" s="24">
        <v>17</v>
      </c>
      <c r="P9" s="24">
        <v>98</v>
      </c>
      <c r="Q9" s="23">
        <f t="shared" si="0"/>
        <v>3146.769230769231</v>
      </c>
      <c r="R9" s="22">
        <f t="shared" si="0"/>
        <v>910.6744186046511</v>
      </c>
      <c r="S9" s="22">
        <f t="shared" si="0"/>
        <v>2837.4</v>
      </c>
      <c r="T9" s="22">
        <f t="shared" si="1"/>
        <v>2660.294117647059</v>
      </c>
      <c r="U9" s="22">
        <f t="shared" si="2"/>
        <v>214.98469387755102</v>
      </c>
      <c r="V9" s="21" t="s">
        <v>15</v>
      </c>
    </row>
    <row r="10" spans="1:22" ht="42" customHeight="1">
      <c r="A10" s="33"/>
      <c r="B10" s="43" t="s">
        <v>54</v>
      </c>
      <c r="C10" s="12" t="s">
        <v>14</v>
      </c>
      <c r="D10" s="31" t="s">
        <v>13</v>
      </c>
      <c r="E10" s="30">
        <v>1.533</v>
      </c>
      <c r="F10" s="29">
        <v>1.49</v>
      </c>
      <c r="G10" s="28">
        <v>20740</v>
      </c>
      <c r="H10" s="27">
        <v>18462</v>
      </c>
      <c r="I10" s="26">
        <v>25176</v>
      </c>
      <c r="J10" s="26">
        <v>28886</v>
      </c>
      <c r="K10" s="26">
        <v>26772</v>
      </c>
      <c r="L10" s="25">
        <v>44</v>
      </c>
      <c r="M10" s="24">
        <v>67</v>
      </c>
      <c r="N10" s="44"/>
      <c r="O10" s="44"/>
      <c r="P10" s="44"/>
      <c r="Q10" s="45">
        <f>G10/L10</f>
        <v>471.3636363636364</v>
      </c>
      <c r="R10" s="46">
        <f>H10/M10</f>
        <v>275.55223880597015</v>
      </c>
      <c r="S10" s="46"/>
      <c r="T10" s="46"/>
      <c r="U10" s="46"/>
      <c r="V10" s="21" t="s">
        <v>55</v>
      </c>
    </row>
    <row r="11" spans="2:22" s="18" customFormat="1" ht="16.5">
      <c r="B11" s="19"/>
      <c r="E11" s="20"/>
      <c r="F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9"/>
    </row>
    <row r="12" spans="1:21" s="3" customFormat="1" ht="16.5">
      <c r="A12" s="5" t="s">
        <v>12</v>
      </c>
      <c r="D12" s="4"/>
      <c r="E12" s="4"/>
      <c r="F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3" customFormat="1" ht="19.5">
      <c r="A13" s="17" t="s">
        <v>11</v>
      </c>
      <c r="D13" s="4"/>
      <c r="E13" s="4"/>
      <c r="F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3" customFormat="1" ht="16.5">
      <c r="A14" s="16" t="s">
        <v>10</v>
      </c>
      <c r="D14" s="4"/>
      <c r="E14" s="4"/>
      <c r="F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3" customFormat="1" ht="24" customHeight="1">
      <c r="A15" s="15" t="s">
        <v>47</v>
      </c>
      <c r="D15" s="4"/>
      <c r="E15" s="4"/>
      <c r="F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2" s="3" customFormat="1" ht="24.75" customHeight="1">
      <c r="A16" s="12" t="s">
        <v>7</v>
      </c>
      <c r="B16" s="14" t="s">
        <v>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7"/>
      <c r="S16" s="7"/>
      <c r="T16" s="7"/>
      <c r="U16" s="7"/>
      <c r="V16" s="13"/>
    </row>
    <row r="17" spans="1:22" s="3" customFormat="1" ht="22.5" customHeight="1">
      <c r="A17" s="12" t="s">
        <v>7</v>
      </c>
      <c r="B17" s="1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7"/>
      <c r="S17" s="7"/>
      <c r="T17" s="7"/>
      <c r="U17" s="7"/>
      <c r="V17" s="13"/>
    </row>
    <row r="18" spans="1:22" s="3" customFormat="1" ht="21" customHeight="1">
      <c r="A18" s="12" t="s">
        <v>7</v>
      </c>
      <c r="B18" s="14" t="s">
        <v>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7"/>
      <c r="S18" s="7"/>
      <c r="T18" s="7"/>
      <c r="U18" s="7"/>
      <c r="V18" s="13"/>
    </row>
    <row r="19" spans="1:22" s="3" customFormat="1" ht="24.75" customHeight="1">
      <c r="A19" s="12" t="s">
        <v>5</v>
      </c>
      <c r="B19" s="57" t="s">
        <v>4</v>
      </c>
      <c r="C19" s="58"/>
      <c r="D19" s="59" t="s">
        <v>3</v>
      </c>
      <c r="E19" s="60"/>
      <c r="F19" s="61"/>
      <c r="G19" s="59" t="s">
        <v>2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1"/>
    </row>
    <row r="20" spans="1:22" s="3" customFormat="1" ht="92.25" customHeight="1">
      <c r="A20" s="12"/>
      <c r="B20" s="8"/>
      <c r="C20" s="10"/>
      <c r="D20" s="11"/>
      <c r="E20" s="10"/>
      <c r="F20" s="10"/>
      <c r="G20" s="62" t="s">
        <v>1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4"/>
    </row>
    <row r="21" spans="1:22" s="3" customFormat="1" ht="89.25" customHeight="1">
      <c r="A21" s="12"/>
      <c r="B21" s="8"/>
      <c r="C21" s="10"/>
      <c r="D21" s="11"/>
      <c r="E21" s="10"/>
      <c r="F21" s="10"/>
      <c r="G21" s="62" t="s">
        <v>1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4"/>
    </row>
    <row r="22" spans="1:22" s="3" customFormat="1" ht="85.5" customHeight="1">
      <c r="A22" s="12"/>
      <c r="B22" s="8"/>
      <c r="C22" s="10"/>
      <c r="D22" s="11"/>
      <c r="E22" s="10"/>
      <c r="F22" s="10"/>
      <c r="G22" s="62" t="s">
        <v>1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4"/>
    </row>
    <row r="23" spans="1:17" s="3" customFormat="1" ht="57" customHeight="1">
      <c r="A23" s="6" t="s">
        <v>0</v>
      </c>
      <c r="B23" s="5"/>
      <c r="D23" s="4"/>
      <c r="E23" s="4"/>
      <c r="F23" s="4"/>
      <c r="H23" s="4"/>
      <c r="I23" s="4"/>
      <c r="J23" s="4"/>
      <c r="K23" s="4"/>
      <c r="L23" s="4"/>
      <c r="M23" s="4"/>
      <c r="N23" s="4"/>
      <c r="O23" s="4"/>
      <c r="P23" s="4"/>
      <c r="Q23" s="4"/>
    </row>
  </sheetData>
  <sheetProtection/>
  <mergeCells count="6">
    <mergeCell ref="B19:C19"/>
    <mergeCell ref="G19:V19"/>
    <mergeCell ref="G20:V20"/>
    <mergeCell ref="G21:V21"/>
    <mergeCell ref="G22:V22"/>
    <mergeCell ref="D19:F19"/>
  </mergeCells>
  <conditionalFormatting sqref="B3:B10">
    <cfRule type="expression" priority="1" dxfId="1" stopIfTrue="1">
      <formula>"COUNTIF($D$2:$D$706,D2)&gt;1"</formula>
    </cfRule>
  </conditionalFormatting>
  <printOptions horizontalCentered="1"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2021-08-04T02:17:20Z</cp:lastPrinted>
  <dcterms:created xsi:type="dcterms:W3CDTF">2020-07-29T04:51:21Z</dcterms:created>
  <dcterms:modified xsi:type="dcterms:W3CDTF">2021-08-04T02:17:29Z</dcterms:modified>
  <cp:category/>
  <cp:version/>
  <cp:contentType/>
  <cp:contentStatus/>
</cp:coreProperties>
</file>