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activeTab="0"/>
  </bookViews>
  <sheets>
    <sheet name="新陳代謝科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<sst xmlns="http://schemas.openxmlformats.org/spreadsheetml/2006/main" count="69" uniqueCount="59">
  <si>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*本表為2022年貴 科所訂購期刊，依「2021 Impact Factor」多寡排序。</t>
  </si>
  <si>
    <t>訂購優先順序</t>
  </si>
  <si>
    <t>刊名</t>
  </si>
  <si>
    <t>ISSN</t>
  </si>
  <si>
    <t>介購
單位</t>
  </si>
  <si>
    <t>2018年
Impact Factor</t>
  </si>
  <si>
    <t>2019年
Impact Factor</t>
  </si>
  <si>
    <t>2021年
Impact Factor</t>
  </si>
  <si>
    <t>2017年訂購價格</t>
  </si>
  <si>
    <t>2018年訂購價格</t>
  </si>
  <si>
    <t>2019年訂購價格</t>
  </si>
  <si>
    <t>2020年訂購價格</t>
  </si>
  <si>
    <t>2021年訂購價格</t>
  </si>
  <si>
    <t>2022年訂購價格</t>
  </si>
  <si>
    <t>2017年全文點閱篇次</t>
  </si>
  <si>
    <t>2018年全文點閱篇次</t>
  </si>
  <si>
    <t>2019年全文點閱篇次</t>
  </si>
  <si>
    <t>2020年全文點閱篇次</t>
  </si>
  <si>
    <t>2021年全文點閱篇次</t>
  </si>
  <si>
    <t>2022年1-5月全文點閱篇次</t>
  </si>
  <si>
    <t>2017年平均每篇全文點閱金額</t>
  </si>
  <si>
    <t>2018年平均每篇全文點閱金額</t>
  </si>
  <si>
    <t>2019年平均每篇全文點閱金額</t>
  </si>
  <si>
    <t>2020年平均每篇全文點閱金額</t>
  </si>
  <si>
    <t>2021年平均每篇全文點閱金額</t>
  </si>
  <si>
    <t>2022年1-5月平均每篇全文點閱金額</t>
  </si>
  <si>
    <t>備註</t>
  </si>
  <si>
    <t>Then Lancet Diabetes and Endocrinology</t>
  </si>
  <si>
    <t>2213-8587</t>
  </si>
  <si>
    <t>META</t>
  </si>
  <si>
    <t>收錄於資料庫未有價格
CK</t>
  </si>
  <si>
    <t>Endocrine Reviews</t>
  </si>
  <si>
    <t>0163-769X</t>
  </si>
  <si>
    <t>2022年新訂</t>
  </si>
  <si>
    <t>Diabetes Care</t>
  </si>
  <si>
    <t>0149-5992</t>
  </si>
  <si>
    <t>Thyroid</t>
  </si>
  <si>
    <t>1050-7256</t>
  </si>
  <si>
    <t>2018年新訂</t>
  </si>
  <si>
    <t>The Journal of Clinical Endocrinology &amp; Metabolism</t>
  </si>
  <si>
    <t>0021-972X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</si>
  <si>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</si>
  <si>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</si>
  <si>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。若有問題請施小姐(分機71531)。</t>
    </r>
  </si>
  <si>
    <t>2023年期刊訂購，請勾選</t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</si>
  <si>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</si>
  <si>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</si>
  <si>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</si>
  <si>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</si>
  <si>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</si>
  <si>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</si>
  <si>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</si>
  <si>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</si>
  <si>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</si>
  <si>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</si>
  <si>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已刪訂期刊</t>
  </si>
  <si>
    <t>Diabetologia</t>
  </si>
  <si>
    <t>0012-186X</t>
  </si>
  <si>
    <t>2022年刪訂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</si>
</sst>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0_ "/>
    <numFmt numFmtId="178" formatCode="0_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sz val="11"/>
      <color indexed="8"/>
      <name val="新細明體"/>
      <family val="1"/>
    </font>
    <font>
      <sz val="11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18" fillId="0" borderId="0" xfId="33" applyFill="1">
      <alignment vertical="center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horizontal="center" vertical="center"/>
      <protection/>
    </xf>
    <xf numFmtId="0" fontId="20" fillId="4" borderId="10" xfId="33" applyFont="1" applyFill="1" applyBorder="1" applyAlignment="1">
      <alignment horizontal="center" vertical="center" wrapText="1"/>
      <protection/>
    </xf>
    <xf numFmtId="176" fontId="20" fillId="4" borderId="10" xfId="34" applyNumberFormat="1" applyFont="1" applyFill="1" applyBorder="1" applyAlignment="1">
      <alignment horizontal="center" vertical="center" wrapText="1"/>
    </xf>
    <xf numFmtId="0" fontId="20" fillId="3" borderId="10" xfId="33" applyFont="1" applyFill="1" applyBorder="1" applyAlignment="1">
      <alignment horizontal="center" vertical="center" wrapText="1"/>
      <protection/>
    </xf>
    <xf numFmtId="0" fontId="20" fillId="7" borderId="10" xfId="33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vertical="center"/>
    </xf>
    <xf numFmtId="0" fontId="22" fillId="0" borderId="10" xfId="33" applyFont="1" applyFill="1" applyBorder="1" applyAlignment="1">
      <alignment horizontal="left" vertical="center" wrapText="1"/>
      <protection/>
    </xf>
    <xf numFmtId="0" fontId="22" fillId="0" borderId="10" xfId="33" applyFont="1" applyFill="1" applyBorder="1" applyAlignment="1">
      <alignment horizontal="center" vertical="center"/>
      <protection/>
    </xf>
    <xf numFmtId="0" fontId="44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176" fontId="44" fillId="4" borderId="11" xfId="0" applyNumberFormat="1" applyFont="1" applyFill="1" applyBorder="1" applyAlignment="1">
      <alignment vertical="center"/>
    </xf>
    <xf numFmtId="0" fontId="44" fillId="3" borderId="11" xfId="0" applyFont="1" applyFill="1" applyBorder="1" applyAlignment="1">
      <alignment horizontal="right" vertical="center"/>
    </xf>
    <xf numFmtId="0" fontId="44" fillId="3" borderId="10" xfId="0" applyFont="1" applyFill="1" applyBorder="1" applyAlignment="1">
      <alignment horizontal="right" vertical="center"/>
    </xf>
    <xf numFmtId="176" fontId="44" fillId="7" borderId="11" xfId="0" applyNumberFormat="1" applyFont="1" applyFill="1" applyBorder="1" applyAlignment="1">
      <alignment horizontal="center" vertical="center"/>
    </xf>
    <xf numFmtId="178" fontId="44" fillId="7" borderId="11" xfId="0" applyNumberFormat="1" applyFont="1" applyFill="1" applyBorder="1" applyAlignment="1">
      <alignment horizontal="right" vertical="center"/>
    </xf>
    <xf numFmtId="176" fontId="0" fillId="7" borderId="10" xfId="34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4" fillId="0" borderId="10" xfId="0" applyFont="1" applyBorder="1" applyAlignment="1">
      <alignment vertical="center"/>
    </xf>
    <xf numFmtId="0" fontId="22" fillId="0" borderId="10" xfId="33" applyFont="1" applyFill="1" applyBorder="1" applyAlignment="1">
      <alignment horizontal="left" vertical="center" wrapText="1"/>
      <protection/>
    </xf>
    <xf numFmtId="176" fontId="44" fillId="4" borderId="10" xfId="0" applyNumberFormat="1" applyFont="1" applyFill="1" applyBorder="1" applyAlignment="1">
      <alignment vertical="center"/>
    </xf>
    <xf numFmtId="176" fontId="0" fillId="7" borderId="11" xfId="34" applyNumberFormat="1" applyFont="1" applyFill="1" applyBorder="1" applyAlignment="1">
      <alignment horizontal="right" vertical="center"/>
    </xf>
    <xf numFmtId="176" fontId="44" fillId="4" borderId="10" xfId="34" applyNumberFormat="1" applyFont="1" applyFill="1" applyBorder="1" applyAlignment="1">
      <alignment horizontal="center" vertical="center"/>
    </xf>
    <xf numFmtId="176" fontId="44" fillId="7" borderId="10" xfId="0" applyNumberFormat="1" applyFont="1" applyFill="1" applyBorder="1" applyAlignment="1">
      <alignment horizontal="center" vertical="center"/>
    </xf>
    <xf numFmtId="178" fontId="44" fillId="7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8" fillId="0" borderId="0" xfId="33" applyAlignment="1">
      <alignment horizontal="left" vertical="center"/>
      <protection/>
    </xf>
    <xf numFmtId="0" fontId="18" fillId="0" borderId="0" xfId="33">
      <alignment vertical="center"/>
      <protection/>
    </xf>
    <xf numFmtId="0" fontId="18" fillId="0" borderId="0" xfId="33" applyAlignment="1">
      <alignment horizontal="center" vertical="center"/>
      <protection/>
    </xf>
    <xf numFmtId="0" fontId="23" fillId="0" borderId="0" xfId="33" applyFont="1" applyFill="1">
      <alignment vertical="center"/>
      <protection/>
    </xf>
    <xf numFmtId="0" fontId="25" fillId="0" borderId="0" xfId="33" applyFont="1" applyFill="1" applyAlignment="1">
      <alignment horizontal="left" vertical="center"/>
      <protection/>
    </xf>
    <xf numFmtId="0" fontId="27" fillId="0" borderId="0" xfId="33" applyFont="1" applyAlignment="1">
      <alignment horizontal="left" vertical="center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2" xfId="33" applyBorder="1">
      <alignment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>
      <alignment vertical="center"/>
      <protection/>
    </xf>
    <xf numFmtId="0" fontId="18" fillId="0" borderId="12" xfId="33" applyBorder="1" applyAlignment="1">
      <alignment horizontal="center" vertical="center" wrapText="1"/>
      <protection/>
    </xf>
    <xf numFmtId="0" fontId="18" fillId="0" borderId="14" xfId="33" applyBorder="1" applyAlignment="1">
      <alignment horizontal="center" vertical="center" wrapText="1"/>
      <protection/>
    </xf>
    <xf numFmtId="0" fontId="18" fillId="0" borderId="10" xfId="33" applyBorder="1" applyAlignment="1">
      <alignment horizontal="center" vertical="center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3" xfId="33" applyBorder="1" applyAlignment="1">
      <alignment horizontal="center" vertical="center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4" xfId="33" applyBorder="1" applyAlignment="1">
      <alignment horizontal="center" vertical="center"/>
      <protection/>
    </xf>
    <xf numFmtId="0" fontId="18" fillId="0" borderId="12" xfId="33" applyBorder="1" applyAlignment="1">
      <alignment horizontal="center" vertical="center"/>
      <protection/>
    </xf>
    <xf numFmtId="0" fontId="18" fillId="0" borderId="12" xfId="33" applyBorder="1" applyAlignment="1">
      <alignment vertical="center" wrapText="1"/>
      <protection/>
    </xf>
    <xf numFmtId="0" fontId="18" fillId="0" borderId="13" xfId="33" applyBorder="1" applyAlignment="1">
      <alignment vertical="center" wrapText="1"/>
      <protection/>
    </xf>
    <xf numFmtId="0" fontId="18" fillId="0" borderId="14" xfId="33" applyBorder="1" applyAlignment="1">
      <alignment vertical="center" wrapText="1"/>
      <protection/>
    </xf>
    <xf numFmtId="0" fontId="18" fillId="0" borderId="0" xfId="33" applyAlignment="1">
      <alignment horizontal="left"/>
      <protection/>
    </xf>
    <xf numFmtId="0" fontId="0" fillId="0" borderId="12" xfId="0" applyBorder="1" applyAlignment="1">
      <alignment vertical="center"/>
    </xf>
    <xf numFmtId="0" fontId="18" fillId="0" borderId="10" xfId="33" applyFill="1" applyBorder="1" applyAlignment="1">
      <alignment horizontal="left" vertical="center" wrapText="1"/>
      <protection/>
    </xf>
    <xf numFmtId="0" fontId="18" fillId="0" borderId="10" xfId="33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176" fontId="0" fillId="4" borderId="11" xfId="0" applyNumberFormat="1" applyFill="1" applyBorder="1" applyAlignment="1">
      <alignment vertical="center"/>
    </xf>
    <xf numFmtId="176" fontId="0" fillId="4" borderId="10" xfId="0" applyNumberFormat="1" applyFill="1" applyBorder="1" applyAlignment="1">
      <alignment vertical="center"/>
    </xf>
    <xf numFmtId="0" fontId="0" fillId="3" borderId="11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176" fontId="0" fillId="7" borderId="11" xfId="0" applyNumberFormat="1" applyFill="1" applyBorder="1" applyAlignment="1">
      <alignment horizontal="center" vertical="center"/>
    </xf>
    <xf numFmtId="178" fontId="0" fillId="7" borderId="11" xfId="0" applyNumberFormat="1" applyFill="1" applyBorder="1" applyAlignment="1">
      <alignment horizontal="right" vertical="center"/>
    </xf>
    <xf numFmtId="178" fontId="0" fillId="7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27"/>
  <sheetViews>
    <sheetView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"/>
    </sheetView>
  </sheetViews>
  <sheetFormatPr defaultColWidth="9.00390625" defaultRowHeight="15.75"/>
  <cols>
    <col min="1" max="1" width="5.625" style="0" customWidth="1"/>
    <col min="2" max="2" width="22.50390625" style="4" customWidth="1"/>
    <col min="3" max="3" width="10.50390625" style="0" bestFit="1" customWidth="1"/>
    <col min="4" max="4" width="6.75390625" style="0" bestFit="1" customWidth="1"/>
    <col min="5" max="5" width="7.50390625" style="3" hidden="1" customWidth="1"/>
    <col min="6" max="6" width="7.25390625" style="3" hidden="1" customWidth="1"/>
    <col min="7" max="7" width="7.25390625" style="3" customWidth="1"/>
    <col min="8" max="8" width="7.75390625" style="0" hidden="1" customWidth="1"/>
    <col min="9" max="9" width="8.50390625" style="0" hidden="1" customWidth="1"/>
    <col min="10" max="10" width="8.75390625" style="0" hidden="1" customWidth="1"/>
    <col min="11" max="11" width="8.375" style="0" customWidth="1"/>
    <col min="12" max="12" width="7.875" style="0" customWidth="1"/>
    <col min="13" max="13" width="8.25390625" style="0" customWidth="1"/>
    <col min="14" max="16" width="7.50390625" style="3" hidden="1" customWidth="1"/>
    <col min="17" max="18" width="6.75390625" style="3" bestFit="1" customWidth="1"/>
    <col min="19" max="19" width="7.50390625" style="3" customWidth="1"/>
    <col min="20" max="22" width="7.50390625" style="3" hidden="1" customWidth="1"/>
    <col min="23" max="25" width="7.50390625" style="3" customWidth="1"/>
    <col min="26" max="26" width="10.875" style="4" customWidth="1"/>
  </cols>
  <sheetData>
    <row r="1" spans="1:2" ht="16.5">
      <c r="A1" s="1" t="s">
        <v>0</v>
      </c>
      <c r="B1" s="2"/>
    </row>
    <row r="2" spans="1:26" ht="71.2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8" t="s">
        <v>12</v>
      </c>
      <c r="M2" s="8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5" t="s">
        <v>26</v>
      </c>
    </row>
    <row r="3" spans="1:26" s="23" customFormat="1" ht="47.25">
      <c r="A3" s="11"/>
      <c r="B3" s="12" t="s">
        <v>27</v>
      </c>
      <c r="C3" s="13" t="s">
        <v>28</v>
      </c>
      <c r="D3" s="13" t="s">
        <v>29</v>
      </c>
      <c r="E3" s="14"/>
      <c r="F3" s="15">
        <v>25.34</v>
      </c>
      <c r="G3" s="15">
        <v>44.867</v>
      </c>
      <c r="H3" s="16"/>
      <c r="I3" s="16"/>
      <c r="J3" s="16"/>
      <c r="K3" s="16"/>
      <c r="L3" s="16"/>
      <c r="M3" s="16"/>
      <c r="N3" s="17"/>
      <c r="O3" s="17"/>
      <c r="P3" s="18">
        <v>165</v>
      </c>
      <c r="Q3" s="18">
        <v>135</v>
      </c>
      <c r="R3" s="18">
        <v>292</v>
      </c>
      <c r="S3" s="18">
        <v>10</v>
      </c>
      <c r="T3" s="19"/>
      <c r="U3" s="20"/>
      <c r="V3" s="20"/>
      <c r="W3" s="21">
        <f>K3/Q3</f>
        <v>0</v>
      </c>
      <c r="X3" s="21">
        <f>L3/R3</f>
        <v>0</v>
      </c>
      <c r="Y3" s="21">
        <f>M3/S3</f>
        <v>0</v>
      </c>
      <c r="Z3" s="22" t="s">
        <v>30</v>
      </c>
    </row>
    <row r="4" spans="1:26" s="23" customFormat="1" ht="31.5" customHeight="1">
      <c r="A4" s="24"/>
      <c r="B4" s="25" t="s">
        <v>31</v>
      </c>
      <c r="C4" s="13" t="s">
        <v>32</v>
      </c>
      <c r="D4" s="13" t="s">
        <v>29</v>
      </c>
      <c r="E4" s="14"/>
      <c r="F4" s="14"/>
      <c r="G4" s="14">
        <v>25.261</v>
      </c>
      <c r="H4" s="16"/>
      <c r="I4" s="26"/>
      <c r="J4" s="26"/>
      <c r="K4" s="16"/>
      <c r="L4" s="16"/>
      <c r="M4" s="26">
        <v>24584.04</v>
      </c>
      <c r="N4" s="17"/>
      <c r="O4" s="17"/>
      <c r="P4" s="17"/>
      <c r="Q4" s="17"/>
      <c r="R4" s="17"/>
      <c r="S4" s="18">
        <v>13</v>
      </c>
      <c r="T4" s="19"/>
      <c r="U4" s="19"/>
      <c r="V4" s="19"/>
      <c r="W4" s="27"/>
      <c r="X4" s="27"/>
      <c r="Y4" s="21">
        <f>(M4*5/12)/S4</f>
        <v>787.95</v>
      </c>
      <c r="Z4" s="22" t="s">
        <v>33</v>
      </c>
    </row>
    <row r="5" spans="1:26" s="23" customFormat="1" ht="33" customHeight="1">
      <c r="A5" s="24"/>
      <c r="B5" s="25" t="s">
        <v>34</v>
      </c>
      <c r="C5" s="13" t="s">
        <v>35</v>
      </c>
      <c r="D5" s="13" t="s">
        <v>29</v>
      </c>
      <c r="E5" s="15">
        <v>15.27</v>
      </c>
      <c r="F5" s="15">
        <v>16.019</v>
      </c>
      <c r="G5" s="15">
        <v>17.152</v>
      </c>
      <c r="H5" s="26">
        <v>64702</v>
      </c>
      <c r="I5" s="28">
        <v>63046</v>
      </c>
      <c r="J5" s="28">
        <v>63959</v>
      </c>
      <c r="K5" s="28">
        <v>66555</v>
      </c>
      <c r="L5" s="28">
        <v>61683</v>
      </c>
      <c r="M5" s="28">
        <v>59197</v>
      </c>
      <c r="N5" s="18">
        <v>547</v>
      </c>
      <c r="O5" s="18">
        <v>786</v>
      </c>
      <c r="P5" s="18">
        <v>151</v>
      </c>
      <c r="Q5" s="18">
        <v>325</v>
      </c>
      <c r="R5" s="18">
        <v>349</v>
      </c>
      <c r="S5" s="18">
        <v>509</v>
      </c>
      <c r="T5" s="29">
        <f>H5/N5</f>
        <v>118.28519195612431</v>
      </c>
      <c r="U5" s="30">
        <f>I5/O5</f>
        <v>80.21119592875318</v>
      </c>
      <c r="V5" s="30">
        <f>J5/P5</f>
        <v>423.56953642384104</v>
      </c>
      <c r="W5" s="30">
        <f>K5/Q5</f>
        <v>204.7846153846154</v>
      </c>
      <c r="X5" s="30">
        <f>L5/R5</f>
        <v>176.74212034383953</v>
      </c>
      <c r="Y5" s="21">
        <f>(M5*5/12)/S5</f>
        <v>48.45857891290112</v>
      </c>
      <c r="Z5" s="22"/>
    </row>
    <row r="6" spans="1:26" s="23" customFormat="1" ht="34.5" customHeight="1">
      <c r="A6" s="24"/>
      <c r="B6" s="25" t="s">
        <v>36</v>
      </c>
      <c r="C6" s="13" t="s">
        <v>37</v>
      </c>
      <c r="D6" s="13" t="s">
        <v>29</v>
      </c>
      <c r="E6" s="14">
        <v>7.786</v>
      </c>
      <c r="F6" s="14">
        <v>5.227</v>
      </c>
      <c r="G6" s="14">
        <v>6.506</v>
      </c>
      <c r="H6" s="16"/>
      <c r="I6" s="26">
        <v>111749</v>
      </c>
      <c r="J6" s="26">
        <v>120000</v>
      </c>
      <c r="K6" s="26">
        <v>136017</v>
      </c>
      <c r="L6" s="26">
        <v>129776</v>
      </c>
      <c r="M6" s="26">
        <v>130832</v>
      </c>
      <c r="N6" s="18">
        <v>121</v>
      </c>
      <c r="O6" s="18">
        <v>2529</v>
      </c>
      <c r="P6" s="18">
        <v>571</v>
      </c>
      <c r="Q6" s="18">
        <v>343</v>
      </c>
      <c r="R6" s="18">
        <v>335</v>
      </c>
      <c r="S6" s="18">
        <v>111</v>
      </c>
      <c r="T6" s="19"/>
      <c r="U6" s="30">
        <f aca="true" t="shared" si="0" ref="U6:X7">I6/O6</f>
        <v>44.18703044681693</v>
      </c>
      <c r="V6" s="30">
        <f t="shared" si="0"/>
        <v>210.15761821366024</v>
      </c>
      <c r="W6" s="30">
        <f t="shared" si="0"/>
        <v>396.55102040816325</v>
      </c>
      <c r="X6" s="30">
        <f t="shared" si="0"/>
        <v>387.39104477611943</v>
      </c>
      <c r="Y6" s="21">
        <f>(M6*5/12)/S6</f>
        <v>491.11111111111114</v>
      </c>
      <c r="Z6" s="22" t="s">
        <v>38</v>
      </c>
    </row>
    <row r="7" spans="1:26" s="23" customFormat="1" ht="31.5">
      <c r="A7" s="24"/>
      <c r="B7" s="25" t="s">
        <v>39</v>
      </c>
      <c r="C7" s="13" t="s">
        <v>40</v>
      </c>
      <c r="D7" s="13" t="s">
        <v>29</v>
      </c>
      <c r="E7" s="14">
        <v>5.605</v>
      </c>
      <c r="F7" s="14">
        <v>5.399</v>
      </c>
      <c r="G7" s="14">
        <v>6.134</v>
      </c>
      <c r="H7" s="16"/>
      <c r="I7" s="26">
        <v>41987</v>
      </c>
      <c r="J7" s="26">
        <v>7007.74</v>
      </c>
      <c r="K7" s="26">
        <v>6976</v>
      </c>
      <c r="L7" s="26">
        <v>7000</v>
      </c>
      <c r="M7" s="26">
        <v>4372</v>
      </c>
      <c r="N7" s="17"/>
      <c r="O7" s="18">
        <v>1021</v>
      </c>
      <c r="P7" s="18">
        <v>1038</v>
      </c>
      <c r="Q7" s="18">
        <v>560</v>
      </c>
      <c r="R7" s="18">
        <v>515</v>
      </c>
      <c r="S7" s="18">
        <v>147</v>
      </c>
      <c r="T7" s="19"/>
      <c r="U7" s="30">
        <f t="shared" si="0"/>
        <v>41.12340842311459</v>
      </c>
      <c r="V7" s="30">
        <f t="shared" si="0"/>
        <v>6.751194605009633</v>
      </c>
      <c r="W7" s="30">
        <f t="shared" si="0"/>
        <v>12.457142857142857</v>
      </c>
      <c r="X7" s="30">
        <f t="shared" si="0"/>
        <v>13.592233009708737</v>
      </c>
      <c r="Y7" s="21">
        <f>(M7*5/12)/S7</f>
        <v>12.392290249433108</v>
      </c>
      <c r="Z7" s="22" t="s">
        <v>38</v>
      </c>
    </row>
    <row r="9" spans="2:26" s="23" customFormat="1" ht="16.5">
      <c r="B9" s="31"/>
      <c r="E9" s="32"/>
      <c r="F9" s="32"/>
      <c r="G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1"/>
    </row>
    <row r="10" spans="1:20" s="34" customFormat="1" ht="16.5">
      <c r="A10" s="33" t="s">
        <v>41</v>
      </c>
      <c r="D10" s="35"/>
      <c r="E10" s="35"/>
      <c r="F10" s="35"/>
      <c r="G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s="34" customFormat="1" ht="19.5">
      <c r="A11" s="36" t="s">
        <v>42</v>
      </c>
      <c r="D11" s="35"/>
      <c r="E11" s="35"/>
      <c r="F11" s="35"/>
      <c r="G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s="34" customFormat="1" ht="16.5">
      <c r="A12" s="37" t="s">
        <v>43</v>
      </c>
      <c r="D12" s="35"/>
      <c r="E12" s="35"/>
      <c r="F12" s="35"/>
      <c r="G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s="34" customFormat="1" ht="24" customHeight="1">
      <c r="A13" s="38" t="s">
        <v>44</v>
      </c>
      <c r="D13" s="35"/>
      <c r="E13" s="35"/>
      <c r="F13" s="35"/>
      <c r="G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6" s="34" customFormat="1" ht="24.75" customHeight="1">
      <c r="A14" s="39" t="s">
        <v>45</v>
      </c>
      <c r="B14" s="40" t="s">
        <v>46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42"/>
      <c r="W14" s="42"/>
      <c r="X14" s="42"/>
      <c r="Y14" s="42"/>
      <c r="Z14" s="43"/>
    </row>
    <row r="15" spans="1:26" s="34" customFormat="1" ht="22.5" customHeight="1">
      <c r="A15" s="39" t="s">
        <v>45</v>
      </c>
      <c r="B15" s="40" t="s">
        <v>47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  <c r="V15" s="42"/>
      <c r="W15" s="42"/>
      <c r="X15" s="42"/>
      <c r="Y15" s="42"/>
      <c r="Z15" s="43"/>
    </row>
    <row r="16" spans="1:26" s="34" customFormat="1" ht="21" customHeight="1">
      <c r="A16" s="39" t="s">
        <v>45</v>
      </c>
      <c r="B16" s="40" t="s">
        <v>48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42"/>
      <c r="W16" s="42"/>
      <c r="X16" s="42"/>
      <c r="Y16" s="42"/>
      <c r="Z16" s="43"/>
    </row>
    <row r="17" spans="1:26" s="34" customFormat="1" ht="24.75" customHeight="1">
      <c r="A17" s="39" t="s">
        <v>49</v>
      </c>
      <c r="B17" s="44" t="s">
        <v>50</v>
      </c>
      <c r="C17" s="45"/>
      <c r="D17" s="46" t="s">
        <v>51</v>
      </c>
      <c r="E17" s="46"/>
      <c r="F17" s="46"/>
      <c r="G17" s="46"/>
      <c r="H17" s="47" t="s">
        <v>52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9"/>
    </row>
    <row r="18" spans="1:26" s="34" customFormat="1" ht="92.25" customHeight="1">
      <c r="A18" s="39"/>
      <c r="B18" s="50"/>
      <c r="C18" s="51"/>
      <c r="D18" s="52"/>
      <c r="E18" s="41"/>
      <c r="F18" s="41"/>
      <c r="G18" s="51"/>
      <c r="H18" s="53" t="s">
        <v>53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5"/>
    </row>
    <row r="19" spans="1:26" s="34" customFormat="1" ht="89.25" customHeight="1">
      <c r="A19" s="39"/>
      <c r="B19" s="50"/>
      <c r="C19" s="51"/>
      <c r="D19" s="52"/>
      <c r="E19" s="41"/>
      <c r="F19" s="41"/>
      <c r="G19" s="51"/>
      <c r="H19" s="53" t="s">
        <v>53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5"/>
    </row>
    <row r="20" spans="1:26" s="34" customFormat="1" ht="85.5" customHeight="1">
      <c r="A20" s="39"/>
      <c r="B20" s="50"/>
      <c r="C20" s="51"/>
      <c r="D20" s="52"/>
      <c r="E20" s="41"/>
      <c r="F20" s="41"/>
      <c r="G20" s="51"/>
      <c r="H20" s="53" t="s">
        <v>53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5"/>
    </row>
    <row r="21" spans="1:20" s="34" customFormat="1" ht="57" customHeight="1">
      <c r="A21" s="56" t="s">
        <v>54</v>
      </c>
      <c r="B21" s="33"/>
      <c r="D21" s="35"/>
      <c r="E21" s="35"/>
      <c r="F21" s="35"/>
      <c r="G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6" ht="16.5">
      <c r="A26" t="s">
        <v>55</v>
      </c>
    </row>
    <row r="27" spans="1:26" s="23" customFormat="1" ht="51" customHeight="1">
      <c r="A27" s="57"/>
      <c r="B27" s="58" t="s">
        <v>56</v>
      </c>
      <c r="C27" s="59" t="s">
        <v>57</v>
      </c>
      <c r="D27" s="59" t="s">
        <v>29</v>
      </c>
      <c r="E27" s="60"/>
      <c r="F27" s="60">
        <v>7.518</v>
      </c>
      <c r="G27" s="60"/>
      <c r="H27" s="61"/>
      <c r="I27" s="61"/>
      <c r="J27" s="62">
        <v>85515</v>
      </c>
      <c r="K27" s="62">
        <v>80019</v>
      </c>
      <c r="L27" s="62">
        <v>84428</v>
      </c>
      <c r="M27" s="62"/>
      <c r="N27" s="63"/>
      <c r="O27" s="63"/>
      <c r="P27" s="64">
        <v>100</v>
      </c>
      <c r="Q27" s="64">
        <v>88</v>
      </c>
      <c r="R27" s="64">
        <v>78</v>
      </c>
      <c r="S27" s="64"/>
      <c r="T27" s="65"/>
      <c r="U27" s="66"/>
      <c r="V27" s="67">
        <f>J27/P27</f>
        <v>855.15</v>
      </c>
      <c r="W27" s="67">
        <f>K27/Q27</f>
        <v>909.3068181818181</v>
      </c>
      <c r="X27" s="67">
        <f>L27*0.5/R27</f>
        <v>541.2051282051282</v>
      </c>
      <c r="Y27" s="67"/>
      <c r="Z27" s="68" t="s">
        <v>58</v>
      </c>
    </row>
  </sheetData>
  <sheetProtection/>
  <mergeCells count="6">
    <mergeCell ref="B17:C17"/>
    <mergeCell ref="D17:G17"/>
    <mergeCell ref="H17:Z17"/>
    <mergeCell ref="H18:Z18"/>
    <mergeCell ref="H19:Z19"/>
    <mergeCell ref="H20:Z2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&amp;C&amp;14高雄榮民總醫院各科室2022年期刊使用統計暨2023年增刪項目調查表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5274</dc:creator>
  <cp:keywords/>
  <dc:description/>
  <cp:lastModifiedBy>5274</cp:lastModifiedBy>
  <dcterms:created xsi:type="dcterms:W3CDTF">2022-07-28T06:39:45Z</dcterms:created>
  <dcterms:modified xsi:type="dcterms:W3CDTF">2022-07-28T06:39:56Z</dcterms:modified>
  <cp:category/>
  <cp:version/>
  <cp:contentType/>
  <cp:contentStatus/>
</cp:coreProperties>
</file>