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神經內科" sheetId="1" r:id="rId1"/>
  </sheets>
  <definedNames/>
  <calcPr fullCalcOnLoad="1"/>
</workbook>
</file>

<file path=xl/sharedStrings.xml><?xml version="1.0" encoding="utf-8"?>
<sst xmlns="http://schemas.openxmlformats.org/spreadsheetml/2006/main" count="91" uniqueCount="72">
  <si>
    <t>*本表為2022年貴 科所訂購期刊，依「2021 Impact Factor」多寡排序。</t>
  </si>
  <si>
    <t>訂購優先順序</t>
  </si>
  <si>
    <t>刊名</t>
  </si>
  <si>
    <t>ISSN</t>
  </si>
  <si>
    <t>介購
單位</t>
  </si>
  <si>
    <t>2018年
Impact Factor</t>
  </si>
  <si>
    <t>2019年
Impact Factor</t>
  </si>
  <si>
    <t>2021年
Impact Factor</t>
  </si>
  <si>
    <t>2017年訂購價格</t>
  </si>
  <si>
    <t>2018年訂購價格</t>
  </si>
  <si>
    <t>2019年訂購價格</t>
  </si>
  <si>
    <t>2020年訂購價格</t>
  </si>
  <si>
    <t>2021年訂購價格</t>
  </si>
  <si>
    <t>2022年訂購價格</t>
  </si>
  <si>
    <t>2017年全文點閱篇次</t>
  </si>
  <si>
    <t>2018年全文點閱篇次</t>
  </si>
  <si>
    <t>2019年全文點閱篇次</t>
  </si>
  <si>
    <t>2020年全文點閱篇次</t>
  </si>
  <si>
    <t>2021年全文點閱篇次</t>
  </si>
  <si>
    <t>2022年1-5月全文點閱篇次</t>
  </si>
  <si>
    <t>2017年平均每篇全文點閱金額</t>
  </si>
  <si>
    <t>2018年平均每篇全文點閱金額</t>
  </si>
  <si>
    <t>2019年平均每篇全文點閱金額</t>
  </si>
  <si>
    <t>2020年平均每篇全文點閱金額</t>
  </si>
  <si>
    <t>2021年平均每篇全文點閱金額</t>
  </si>
  <si>
    <t>2022年1-5月平均每篇全文點閱金額</t>
  </si>
  <si>
    <t>備註</t>
  </si>
  <si>
    <t>The Lancet Neurology</t>
  </si>
  <si>
    <t>1474-4422</t>
  </si>
  <si>
    <t>NEUR</t>
  </si>
  <si>
    <t>因收錄在期刊套裝中，故訂購價格為平均套裝刊價</t>
  </si>
  <si>
    <t>JAMA Neurology</t>
  </si>
  <si>
    <t>2168-6149</t>
  </si>
  <si>
    <t>Alzheimer's &amp; Dementia</t>
  </si>
  <si>
    <t>1552-5260</t>
  </si>
  <si>
    <t>Brain</t>
  </si>
  <si>
    <t>0006-8950</t>
  </si>
  <si>
    <t>Journal of Neurology, Neurosurgery, and Psychiatry</t>
  </si>
  <si>
    <t>0022-3050</t>
  </si>
  <si>
    <t>Neurology</t>
  </si>
  <si>
    <t>0028-3878</t>
  </si>
  <si>
    <t>2018年改以套裝方式訂購，故價格降低</t>
  </si>
  <si>
    <t>Epilepsia</t>
  </si>
  <si>
    <t>0013-9580</t>
  </si>
  <si>
    <t>Headache</t>
  </si>
  <si>
    <t>0017-8748</t>
  </si>
  <si>
    <t>2019新訂</t>
  </si>
  <si>
    <t>Acta Neurologica Scandinavica</t>
  </si>
  <si>
    <t>0001-6314</t>
  </si>
  <si>
    <t>建議刪訂或換刊</t>
  </si>
  <si>
    <t>Neurologic Clinics</t>
  </si>
  <si>
    <t>0733-8619</t>
  </si>
  <si>
    <t>Neuroscience</t>
  </si>
  <si>
    <t>0306-4522</t>
  </si>
  <si>
    <t>Neuroscience Letters</t>
  </si>
  <si>
    <t>0304-3940</t>
  </si>
  <si>
    <t>Journal of Clinical Neuroscience</t>
  </si>
  <si>
    <t>0967-5868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</si>
  <si>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</si>
  <si>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</si>
  <si>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。若有問題請施小姐(分機71531)。</t>
    </r>
  </si>
  <si>
    <t>2023年期刊訂購，請勾選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</si>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</sst>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0.000_ "/>
    <numFmt numFmtId="179" formatCode="_(* #,##0_);_(* \(#,##0\);_(* &quot;-&quot;??_);_(@_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2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176" fontId="20" fillId="4" borderId="10" xfId="34" applyNumberFormat="1" applyFont="1" applyFill="1" applyBorder="1" applyAlignment="1">
      <alignment horizontal="center" vertical="center" wrapText="1"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43" fillId="0" borderId="10" xfId="33" applyFont="1" applyFill="1" applyBorder="1" applyAlignment="1">
      <alignment vertical="center" wrapText="1"/>
      <protection/>
    </xf>
    <xf numFmtId="0" fontId="43" fillId="0" borderId="10" xfId="33" applyFont="1" applyFill="1" applyBorder="1" applyAlignment="1">
      <alignment horizontal="center" vertical="center" wrapText="1"/>
      <protection/>
    </xf>
    <xf numFmtId="0" fontId="44" fillId="0" borderId="10" xfId="33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76" fontId="0" fillId="4" borderId="10" xfId="0" applyNumberFormat="1" applyFill="1" applyBorder="1" applyAlignment="1">
      <alignment vertical="center"/>
    </xf>
    <xf numFmtId="176" fontId="0" fillId="4" borderId="10" xfId="34" applyNumberFormat="1" applyFon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0" fillId="4" borderId="10" xfId="34" applyNumberFormat="1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right" vertical="center"/>
    </xf>
    <xf numFmtId="176" fontId="0" fillId="7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6" fontId="0" fillId="4" borderId="10" xfId="34" applyNumberFormat="1" applyFont="1" applyFill="1" applyBorder="1" applyAlignment="1">
      <alignment vertical="center"/>
    </xf>
    <xf numFmtId="176" fontId="0" fillId="7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7" fontId="0" fillId="4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10" xfId="33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176" fontId="0" fillId="4" borderId="10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horizontal="right" vertical="center"/>
    </xf>
    <xf numFmtId="176" fontId="0" fillId="7" borderId="10" xfId="0" applyNumberFormat="1" applyFont="1" applyFill="1" applyBorder="1" applyAlignment="1">
      <alignment horizontal="right" vertical="center"/>
    </xf>
    <xf numFmtId="176" fontId="0" fillId="7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178" fontId="0" fillId="0" borderId="10" xfId="0" applyNumberFormat="1" applyFont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42" fillId="0" borderId="10" xfId="33" applyFont="1" applyFill="1" applyBorder="1" applyAlignment="1">
      <alignment vertical="center" wrapText="1"/>
      <protection/>
    </xf>
    <xf numFmtId="0" fontId="42" fillId="0" borderId="10" xfId="33" applyFont="1" applyFill="1" applyBorder="1" applyAlignment="1">
      <alignment horizontal="center" vertical="center" wrapText="1"/>
      <protection/>
    </xf>
    <xf numFmtId="0" fontId="42" fillId="0" borderId="10" xfId="33" applyFont="1" applyFill="1" applyBorder="1" applyAlignment="1">
      <alignment horizontal="center" vertical="center"/>
      <protection/>
    </xf>
    <xf numFmtId="0" fontId="42" fillId="0" borderId="10" xfId="0" applyNumberFormat="1" applyFont="1" applyBorder="1" applyAlignment="1">
      <alignment horizontal="center" vertical="center"/>
    </xf>
    <xf numFmtId="176" fontId="42" fillId="4" borderId="10" xfId="0" applyNumberFormat="1" applyFont="1" applyFill="1" applyBorder="1" applyAlignment="1">
      <alignment vertical="center"/>
    </xf>
    <xf numFmtId="176" fontId="42" fillId="4" borderId="10" xfId="34" applyNumberFormat="1" applyFont="1" applyFill="1" applyBorder="1" applyAlignment="1">
      <alignment vertical="center"/>
    </xf>
    <xf numFmtId="0" fontId="42" fillId="3" borderId="10" xfId="0" applyFont="1" applyFill="1" applyBorder="1" applyAlignment="1">
      <alignment horizontal="right" vertical="center"/>
    </xf>
    <xf numFmtId="176" fontId="42" fillId="7" borderId="10" xfId="0" applyNumberFormat="1" applyFont="1" applyFill="1" applyBorder="1" applyAlignment="1">
      <alignment horizontal="right" vertical="center"/>
    </xf>
    <xf numFmtId="176" fontId="42" fillId="7" borderId="10" xfId="0" applyNumberFormat="1" applyFont="1" applyFill="1" applyBorder="1" applyAlignment="1">
      <alignment horizontal="center" vertical="center"/>
    </xf>
    <xf numFmtId="176" fontId="42" fillId="7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77" fontId="0" fillId="4" borderId="11" xfId="0" applyNumberFormat="1" applyFont="1" applyFill="1" applyBorder="1" applyAlignment="1">
      <alignment vertical="center"/>
    </xf>
    <xf numFmtId="176" fontId="0" fillId="4" borderId="11" xfId="0" applyNumberFormat="1" applyFont="1" applyFill="1" applyBorder="1" applyAlignment="1">
      <alignment vertical="center"/>
    </xf>
    <xf numFmtId="176" fontId="0" fillId="7" borderId="11" xfId="0" applyNumberFormat="1" applyFont="1" applyFill="1" applyBorder="1" applyAlignment="1">
      <alignment horizontal="right" vertical="center"/>
    </xf>
    <xf numFmtId="176" fontId="0" fillId="7" borderId="10" xfId="34" applyNumberFormat="1" applyFont="1" applyFill="1" applyBorder="1" applyAlignment="1">
      <alignment horizontal="right" vertical="center"/>
    </xf>
    <xf numFmtId="176" fontId="0" fillId="4" borderId="10" xfId="34" applyNumberFormat="1" applyFont="1" applyFill="1" applyBorder="1" applyAlignment="1">
      <alignment vertical="center"/>
    </xf>
    <xf numFmtId="0" fontId="18" fillId="0" borderId="10" xfId="33" applyFont="1" applyBorder="1" applyAlignment="1">
      <alignment vertical="center" wrapText="1"/>
      <protection/>
    </xf>
    <xf numFmtId="179" fontId="0" fillId="4" borderId="10" xfId="3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8" fillId="0" borderId="0" xfId="33" applyAlignment="1">
      <alignment horizontal="left" vertical="center"/>
      <protection/>
    </xf>
    <xf numFmtId="0" fontId="18" fillId="0" borderId="0" xfId="33" applyAlignment="1">
      <alignment vertical="center" wrapText="1"/>
      <protection/>
    </xf>
    <xf numFmtId="0" fontId="18" fillId="0" borderId="0" xfId="33" applyAlignment="1">
      <alignment horizontal="center" vertical="center"/>
      <protection/>
    </xf>
    <xf numFmtId="0" fontId="18" fillId="0" borderId="0" xfId="33">
      <alignment vertical="center"/>
      <protection/>
    </xf>
    <xf numFmtId="0" fontId="22" fillId="0" borderId="0" xfId="33" applyFont="1" applyFill="1" applyAlignment="1">
      <alignment horizontal="left" vertical="center"/>
      <protection/>
    </xf>
    <xf numFmtId="0" fontId="24" fillId="0" borderId="0" xfId="33" applyFont="1" applyFill="1" applyAlignment="1">
      <alignment horizontal="left" vertical="center"/>
      <protection/>
    </xf>
    <xf numFmtId="0" fontId="26" fillId="0" borderId="0" xfId="33" applyFont="1" applyAlignment="1">
      <alignment horizontal="left"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>
      <alignment vertical="center"/>
      <protection/>
    </xf>
    <xf numFmtId="0" fontId="18" fillId="0" borderId="12" xfId="33" applyBorder="1" applyAlignment="1">
      <alignment horizontal="left" vertical="center" wrapText="1"/>
      <protection/>
    </xf>
    <xf numFmtId="0" fontId="18" fillId="0" borderId="13" xfId="33" applyBorder="1" applyAlignment="1">
      <alignment horizontal="left" vertical="center" wrapText="1"/>
      <protection/>
    </xf>
    <xf numFmtId="0" fontId="18" fillId="0" borderId="13" xfId="33" applyBorder="1" applyAlignment="1">
      <alignment horizontal="left" vertical="center" wrapText="1"/>
      <protection/>
    </xf>
    <xf numFmtId="0" fontId="18" fillId="0" borderId="12" xfId="33" applyBorder="1" applyAlignment="1">
      <alignment horizontal="center" vertical="center" wrapText="1"/>
      <protection/>
    </xf>
    <xf numFmtId="0" fontId="18" fillId="0" borderId="14" xfId="33" applyBorder="1" applyAlignment="1">
      <alignment horizontal="center" vertical="center" wrapText="1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  <xf numFmtId="0" fontId="18" fillId="0" borderId="0" xfId="33" applyAlignment="1">
      <alignment horizontal="lef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28"/>
  <sheetViews>
    <sheetView tabSelected="1" zoomScalePageLayoutView="0" workbookViewId="0" topLeftCell="A1">
      <pane xSplit="10" ySplit="2" topLeftCell="K9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"/>
    </sheetView>
  </sheetViews>
  <sheetFormatPr defaultColWidth="9.00390625" defaultRowHeight="15.75"/>
  <cols>
    <col min="1" max="1" width="4.75390625" style="3" customWidth="1"/>
    <col min="2" max="2" width="25.25390625" style="2" customWidth="1"/>
    <col min="3" max="3" width="10.625" style="3" bestFit="1" customWidth="1"/>
    <col min="4" max="4" width="6.875" style="0" bestFit="1" customWidth="1"/>
    <col min="5" max="6" width="7.50390625" style="0" hidden="1" customWidth="1"/>
    <col min="7" max="7" width="7.50390625" style="0" customWidth="1"/>
    <col min="8" max="8" width="8.875" style="0" hidden="1" customWidth="1"/>
    <col min="9" max="9" width="8.00390625" style="0" hidden="1" customWidth="1"/>
    <col min="10" max="10" width="8.625" style="0" hidden="1" customWidth="1"/>
    <col min="11" max="12" width="7.75390625" style="0" customWidth="1"/>
    <col min="13" max="13" width="8.375" style="0" customWidth="1"/>
    <col min="14" max="16" width="7.50390625" style="0" hidden="1" customWidth="1"/>
    <col min="17" max="19" width="7.50390625" style="0" customWidth="1"/>
    <col min="20" max="21" width="7.50390625" style="0" hidden="1" customWidth="1"/>
    <col min="22" max="22" width="8.50390625" style="0" hidden="1" customWidth="1"/>
    <col min="23" max="23" width="8.125" style="0" customWidth="1"/>
    <col min="24" max="25" width="8.625" style="0" customWidth="1"/>
    <col min="26" max="26" width="14.125" style="0" customWidth="1"/>
  </cols>
  <sheetData>
    <row r="1" spans="1:26" ht="24" customHeight="1">
      <c r="A1" s="1" t="s">
        <v>0</v>
      </c>
      <c r="E1" s="3"/>
      <c r="F1" s="3"/>
      <c r="G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ht="71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7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4" t="s">
        <v>26</v>
      </c>
    </row>
    <row r="3" spans="1:26" ht="71.25" customHeight="1">
      <c r="A3" s="4"/>
      <c r="B3" s="10" t="s">
        <v>27</v>
      </c>
      <c r="C3" s="11" t="s">
        <v>28</v>
      </c>
      <c r="D3" s="12" t="s">
        <v>29</v>
      </c>
      <c r="E3" s="13">
        <v>28.755</v>
      </c>
      <c r="F3" s="13">
        <v>30.039</v>
      </c>
      <c r="G3" s="13">
        <v>59.935</v>
      </c>
      <c r="H3" s="14">
        <v>808</v>
      </c>
      <c r="I3" s="15">
        <v>827</v>
      </c>
      <c r="J3" s="16">
        <v>907.95</v>
      </c>
      <c r="K3" s="16">
        <v>889</v>
      </c>
      <c r="L3" s="16">
        <v>861</v>
      </c>
      <c r="M3" s="17">
        <v>889</v>
      </c>
      <c r="N3" s="18">
        <v>224</v>
      </c>
      <c r="O3" s="18">
        <v>260</v>
      </c>
      <c r="P3" s="18">
        <v>193</v>
      </c>
      <c r="Q3" s="19">
        <v>131</v>
      </c>
      <c r="R3" s="19">
        <v>203</v>
      </c>
      <c r="S3" s="19">
        <v>52</v>
      </c>
      <c r="T3" s="20">
        <f>H3/N3</f>
        <v>3.607142857142857</v>
      </c>
      <c r="U3" s="20">
        <f>I3/O3</f>
        <v>3.1807692307692306</v>
      </c>
      <c r="V3" s="20">
        <f>J3/P3</f>
        <v>4.704404145077721</v>
      </c>
      <c r="W3" s="20">
        <f>K3/Q3</f>
        <v>6.786259541984733</v>
      </c>
      <c r="X3" s="20">
        <f>L3/R3</f>
        <v>4.241379310344827</v>
      </c>
      <c r="Y3" s="20">
        <f>(M3*5/12)/S3</f>
        <v>7.123397435897436</v>
      </c>
      <c r="Z3" s="21" t="s">
        <v>30</v>
      </c>
    </row>
    <row r="4" spans="1:26" ht="27" customHeight="1">
      <c r="A4" s="4"/>
      <c r="B4" s="10" t="s">
        <v>31</v>
      </c>
      <c r="C4" s="12" t="s">
        <v>32</v>
      </c>
      <c r="D4" s="12" t="s">
        <v>29</v>
      </c>
      <c r="E4" s="13">
        <v>12.321</v>
      </c>
      <c r="F4" s="13">
        <v>13.608</v>
      </c>
      <c r="G4" s="13">
        <v>29.907</v>
      </c>
      <c r="H4" s="22">
        <v>24261</v>
      </c>
      <c r="I4" s="15">
        <v>23432</v>
      </c>
      <c r="J4" s="16">
        <v>20688.5</v>
      </c>
      <c r="K4" s="16">
        <v>22909</v>
      </c>
      <c r="L4" s="16">
        <v>22909</v>
      </c>
      <c r="M4" s="16">
        <v>18910</v>
      </c>
      <c r="N4" s="19">
        <v>181</v>
      </c>
      <c r="O4" s="19">
        <v>218</v>
      </c>
      <c r="P4" s="19">
        <v>143</v>
      </c>
      <c r="Q4" s="19">
        <v>144</v>
      </c>
      <c r="R4" s="19">
        <v>192</v>
      </c>
      <c r="S4" s="19">
        <v>107</v>
      </c>
      <c r="T4" s="23">
        <f aca="true" t="shared" si="0" ref="T4:X15">H4/N4</f>
        <v>134.03867403314916</v>
      </c>
      <c r="U4" s="23">
        <f t="shared" si="0"/>
        <v>107.4862385321101</v>
      </c>
      <c r="V4" s="20">
        <f t="shared" si="0"/>
        <v>144.67482517482517</v>
      </c>
      <c r="W4" s="20">
        <f t="shared" si="0"/>
        <v>159.09027777777777</v>
      </c>
      <c r="X4" s="20">
        <f t="shared" si="0"/>
        <v>119.31770833333333</v>
      </c>
      <c r="Y4" s="20">
        <f aca="true" t="shared" si="1" ref="Y4:Y11">(M4*5/12)/S4</f>
        <v>73.63707165109035</v>
      </c>
      <c r="Z4" s="4"/>
    </row>
    <row r="5" spans="1:26" s="26" customFormat="1" ht="66">
      <c r="A5" s="24"/>
      <c r="B5" s="10" t="s">
        <v>33</v>
      </c>
      <c r="C5" s="11" t="s">
        <v>34</v>
      </c>
      <c r="D5" s="12" t="s">
        <v>29</v>
      </c>
      <c r="E5" s="13">
        <v>14.423</v>
      </c>
      <c r="F5" s="13">
        <v>17.127</v>
      </c>
      <c r="G5" s="13">
        <v>16.655</v>
      </c>
      <c r="H5" s="25">
        <v>808</v>
      </c>
      <c r="I5" s="14">
        <v>827</v>
      </c>
      <c r="J5" s="16">
        <v>907.95</v>
      </c>
      <c r="K5" s="16">
        <v>19940</v>
      </c>
      <c r="L5" s="16">
        <v>18578</v>
      </c>
      <c r="M5" s="16">
        <v>18646</v>
      </c>
      <c r="N5" s="19">
        <v>38</v>
      </c>
      <c r="O5" s="19">
        <v>60</v>
      </c>
      <c r="P5" s="18">
        <v>193</v>
      </c>
      <c r="Q5" s="19">
        <v>46</v>
      </c>
      <c r="R5" s="19">
        <v>113</v>
      </c>
      <c r="S5" s="19">
        <v>22</v>
      </c>
      <c r="T5" s="23">
        <f t="shared" si="0"/>
        <v>21.263157894736842</v>
      </c>
      <c r="U5" s="23">
        <f t="shared" si="0"/>
        <v>13.783333333333333</v>
      </c>
      <c r="V5" s="20">
        <f t="shared" si="0"/>
        <v>4.704404145077721</v>
      </c>
      <c r="W5" s="20">
        <f t="shared" si="0"/>
        <v>433.4782608695652</v>
      </c>
      <c r="X5" s="20">
        <f t="shared" si="0"/>
        <v>164.4070796460177</v>
      </c>
      <c r="Y5" s="20">
        <f t="shared" si="1"/>
        <v>353.14393939393943</v>
      </c>
      <c r="Z5" s="21" t="s">
        <v>30</v>
      </c>
    </row>
    <row r="6" spans="1:26" ht="28.5" customHeight="1">
      <c r="A6" s="27"/>
      <c r="B6" s="10" t="s">
        <v>35</v>
      </c>
      <c r="C6" s="11" t="s">
        <v>36</v>
      </c>
      <c r="D6" s="12" t="s">
        <v>29</v>
      </c>
      <c r="E6" s="28">
        <v>11.814</v>
      </c>
      <c r="F6" s="28">
        <v>11.337</v>
      </c>
      <c r="G6" s="28">
        <v>15.255</v>
      </c>
      <c r="H6" s="29">
        <v>6356</v>
      </c>
      <c r="I6" s="29">
        <v>6281</v>
      </c>
      <c r="J6" s="16">
        <v>7007.74</v>
      </c>
      <c r="K6" s="16">
        <v>6976</v>
      </c>
      <c r="L6" s="16">
        <v>7000</v>
      </c>
      <c r="M6" s="16">
        <v>4372</v>
      </c>
      <c r="N6" s="30">
        <v>73</v>
      </c>
      <c r="O6" s="30">
        <v>63</v>
      </c>
      <c r="P6" s="30">
        <v>83</v>
      </c>
      <c r="Q6" s="30">
        <v>37</v>
      </c>
      <c r="R6" s="30">
        <v>69</v>
      </c>
      <c r="S6" s="30">
        <v>35</v>
      </c>
      <c r="T6" s="31">
        <f t="shared" si="0"/>
        <v>87.06849315068493</v>
      </c>
      <c r="U6" s="31">
        <f t="shared" si="0"/>
        <v>99.6984126984127</v>
      </c>
      <c r="V6" s="32">
        <f t="shared" si="0"/>
        <v>84.43060240963855</v>
      </c>
      <c r="W6" s="20">
        <f t="shared" si="0"/>
        <v>188.54054054054055</v>
      </c>
      <c r="X6" s="20">
        <f t="shared" si="0"/>
        <v>101.44927536231884</v>
      </c>
      <c r="Y6" s="20">
        <f t="shared" si="1"/>
        <v>52.04761904761905</v>
      </c>
      <c r="Z6" s="27"/>
    </row>
    <row r="7" spans="1:26" ht="56.25" customHeight="1">
      <c r="A7" s="27"/>
      <c r="B7" s="10" t="s">
        <v>37</v>
      </c>
      <c r="C7" s="12" t="s">
        <v>38</v>
      </c>
      <c r="D7" s="12" t="s">
        <v>29</v>
      </c>
      <c r="E7" s="33">
        <v>8.272</v>
      </c>
      <c r="F7" s="33">
        <v>8.234</v>
      </c>
      <c r="G7" s="33">
        <v>13.661</v>
      </c>
      <c r="H7" s="34">
        <v>52905</v>
      </c>
      <c r="I7" s="15">
        <v>51997</v>
      </c>
      <c r="J7" s="16">
        <v>45695.5</v>
      </c>
      <c r="K7" s="16">
        <v>47727</v>
      </c>
      <c r="L7" s="16">
        <v>48871</v>
      </c>
      <c r="M7" s="16">
        <v>55756</v>
      </c>
      <c r="N7" s="30">
        <v>111</v>
      </c>
      <c r="O7" s="30">
        <v>124</v>
      </c>
      <c r="P7" s="30">
        <v>161</v>
      </c>
      <c r="Q7" s="30">
        <v>92</v>
      </c>
      <c r="R7" s="30">
        <v>144</v>
      </c>
      <c r="S7" s="30">
        <v>47</v>
      </c>
      <c r="T7" s="31">
        <f t="shared" si="0"/>
        <v>476.6216216216216</v>
      </c>
      <c r="U7" s="31">
        <f t="shared" si="0"/>
        <v>419.3306451612903</v>
      </c>
      <c r="V7" s="32">
        <f t="shared" si="0"/>
        <v>283.8229813664596</v>
      </c>
      <c r="W7" s="20">
        <f t="shared" si="0"/>
        <v>518.7717391304348</v>
      </c>
      <c r="X7" s="20">
        <f t="shared" si="0"/>
        <v>339.38194444444446</v>
      </c>
      <c r="Y7" s="20">
        <f t="shared" si="1"/>
        <v>494.290780141844</v>
      </c>
      <c r="Z7" s="27"/>
    </row>
    <row r="8" spans="1:26" ht="49.5">
      <c r="A8" s="27"/>
      <c r="B8" s="10" t="s">
        <v>39</v>
      </c>
      <c r="C8" s="12" t="s">
        <v>40</v>
      </c>
      <c r="D8" s="12" t="s">
        <v>29</v>
      </c>
      <c r="E8" s="33">
        <v>8.689</v>
      </c>
      <c r="F8" s="35">
        <v>8.77</v>
      </c>
      <c r="G8" s="35">
        <v>11.8</v>
      </c>
      <c r="H8" s="29">
        <v>102260</v>
      </c>
      <c r="I8" s="15">
        <v>16342</v>
      </c>
      <c r="J8" s="16">
        <v>11077.33</v>
      </c>
      <c r="K8" s="16">
        <v>11601</v>
      </c>
      <c r="L8" s="16">
        <v>11427</v>
      </c>
      <c r="M8" s="16">
        <v>10397</v>
      </c>
      <c r="N8" s="30">
        <v>135</v>
      </c>
      <c r="O8" s="30">
        <v>170</v>
      </c>
      <c r="P8" s="36">
        <v>91</v>
      </c>
      <c r="Q8" s="36">
        <v>71</v>
      </c>
      <c r="R8" s="36">
        <v>41</v>
      </c>
      <c r="S8" s="36">
        <v>75</v>
      </c>
      <c r="T8" s="31">
        <f t="shared" si="0"/>
        <v>757.4814814814815</v>
      </c>
      <c r="U8" s="31">
        <f t="shared" si="0"/>
        <v>96.12941176470588</v>
      </c>
      <c r="V8" s="32">
        <f t="shared" si="0"/>
        <v>121.7289010989011</v>
      </c>
      <c r="W8" s="20">
        <f t="shared" si="0"/>
        <v>163.3943661971831</v>
      </c>
      <c r="X8" s="20">
        <f t="shared" si="0"/>
        <v>278.7073170731707</v>
      </c>
      <c r="Y8" s="20">
        <f t="shared" si="1"/>
        <v>57.761111111111106</v>
      </c>
      <c r="Z8" s="37" t="s">
        <v>41</v>
      </c>
    </row>
    <row r="9" spans="1:26" s="26" customFormat="1" ht="23.25" customHeight="1">
      <c r="A9" s="27"/>
      <c r="B9" s="10" t="s">
        <v>42</v>
      </c>
      <c r="C9" s="11" t="s">
        <v>43</v>
      </c>
      <c r="D9" s="12" t="s">
        <v>29</v>
      </c>
      <c r="E9" s="33">
        <v>5.562</v>
      </c>
      <c r="F9" s="35">
        <v>6.04</v>
      </c>
      <c r="G9" s="35">
        <v>6.74</v>
      </c>
      <c r="H9" s="15">
        <v>90372</v>
      </c>
      <c r="I9" s="15">
        <v>86509</v>
      </c>
      <c r="J9" s="16">
        <v>94024</v>
      </c>
      <c r="K9" s="16">
        <v>99912</v>
      </c>
      <c r="L9" s="16">
        <v>92428</v>
      </c>
      <c r="M9" s="16">
        <v>92766</v>
      </c>
      <c r="N9" s="30">
        <v>62</v>
      </c>
      <c r="O9" s="30">
        <v>77</v>
      </c>
      <c r="P9" s="30">
        <v>96</v>
      </c>
      <c r="Q9" s="30">
        <v>141</v>
      </c>
      <c r="R9" s="30">
        <v>91</v>
      </c>
      <c r="S9" s="30">
        <v>46</v>
      </c>
      <c r="T9" s="31">
        <f t="shared" si="0"/>
        <v>1457.6129032258063</v>
      </c>
      <c r="U9" s="31">
        <f t="shared" si="0"/>
        <v>1123.4935064935064</v>
      </c>
      <c r="V9" s="32">
        <f t="shared" si="0"/>
        <v>979.4166666666666</v>
      </c>
      <c r="W9" s="20">
        <f t="shared" si="0"/>
        <v>708.5957446808511</v>
      </c>
      <c r="X9" s="20">
        <f t="shared" si="0"/>
        <v>1015.6923076923077</v>
      </c>
      <c r="Y9" s="20">
        <f t="shared" si="1"/>
        <v>840.2717391304348</v>
      </c>
      <c r="Z9" s="38"/>
    </row>
    <row r="10" spans="1:26" ht="25.5" customHeight="1">
      <c r="A10" s="39"/>
      <c r="B10" s="40" t="s">
        <v>44</v>
      </c>
      <c r="C10" s="39" t="s">
        <v>45</v>
      </c>
      <c r="D10" s="12" t="s">
        <v>29</v>
      </c>
      <c r="E10" s="33">
        <v>3.749</v>
      </c>
      <c r="F10" s="33">
        <v>4.041</v>
      </c>
      <c r="G10" s="33">
        <v>5.311</v>
      </c>
      <c r="H10" s="29">
        <v>30254</v>
      </c>
      <c r="I10" s="15">
        <v>28960</v>
      </c>
      <c r="J10" s="16">
        <v>31476</v>
      </c>
      <c r="K10" s="16">
        <v>33446</v>
      </c>
      <c r="L10" s="16">
        <v>30748</v>
      </c>
      <c r="M10" s="16">
        <v>30860</v>
      </c>
      <c r="N10" s="30">
        <v>87</v>
      </c>
      <c r="O10" s="30">
        <v>57</v>
      </c>
      <c r="P10" s="30">
        <v>22</v>
      </c>
      <c r="Q10" s="30">
        <v>45</v>
      </c>
      <c r="R10" s="30">
        <v>27</v>
      </c>
      <c r="S10" s="30">
        <v>40</v>
      </c>
      <c r="T10" s="31">
        <f t="shared" si="0"/>
        <v>347.7471264367816</v>
      </c>
      <c r="U10" s="31">
        <f t="shared" si="0"/>
        <v>508.0701754385965</v>
      </c>
      <c r="V10" s="32">
        <f t="shared" si="0"/>
        <v>1430.7272727272727</v>
      </c>
      <c r="W10" s="20">
        <f t="shared" si="0"/>
        <v>743.2444444444444</v>
      </c>
      <c r="X10" s="20">
        <f t="shared" si="0"/>
        <v>1138.8148148148148</v>
      </c>
      <c r="Y10" s="20">
        <f t="shared" si="1"/>
        <v>321.45833333333337</v>
      </c>
      <c r="Z10" s="41" t="s">
        <v>46</v>
      </c>
    </row>
    <row r="11" spans="1:26" s="26" customFormat="1" ht="38.25" customHeight="1">
      <c r="A11" s="39"/>
      <c r="B11" s="42" t="s">
        <v>47</v>
      </c>
      <c r="C11" s="43" t="s">
        <v>48</v>
      </c>
      <c r="D11" s="44" t="s">
        <v>29</v>
      </c>
      <c r="E11" s="45">
        <v>2.852</v>
      </c>
      <c r="F11" s="45">
        <v>2.684</v>
      </c>
      <c r="G11" s="45">
        <v>3.915</v>
      </c>
      <c r="H11" s="46">
        <v>66567</v>
      </c>
      <c r="I11" s="46">
        <v>63721</v>
      </c>
      <c r="J11" s="47">
        <v>69257</v>
      </c>
      <c r="K11" s="47">
        <v>73593</v>
      </c>
      <c r="L11" s="47">
        <v>67813</v>
      </c>
      <c r="M11" s="47">
        <v>68062</v>
      </c>
      <c r="N11" s="48">
        <v>67</v>
      </c>
      <c r="O11" s="48">
        <v>26</v>
      </c>
      <c r="P11" s="48">
        <v>31</v>
      </c>
      <c r="Q11" s="48">
        <v>18</v>
      </c>
      <c r="R11" s="48">
        <v>46</v>
      </c>
      <c r="S11" s="48">
        <v>13</v>
      </c>
      <c r="T11" s="49">
        <f t="shared" si="0"/>
        <v>993.5373134328358</v>
      </c>
      <c r="U11" s="49">
        <f t="shared" si="0"/>
        <v>2450.8076923076924</v>
      </c>
      <c r="V11" s="50">
        <f t="shared" si="0"/>
        <v>2234.0967741935483</v>
      </c>
      <c r="W11" s="50">
        <f t="shared" si="0"/>
        <v>4088.5</v>
      </c>
      <c r="X11" s="50">
        <f t="shared" si="0"/>
        <v>1474.195652173913</v>
      </c>
      <c r="Y11" s="51">
        <f t="shared" si="1"/>
        <v>2181.474358974359</v>
      </c>
      <c r="Z11" s="52" t="s">
        <v>49</v>
      </c>
    </row>
    <row r="12" spans="1:26" s="26" customFormat="1" ht="30.75" customHeight="1">
      <c r="A12" s="39"/>
      <c r="B12" s="10" t="s">
        <v>50</v>
      </c>
      <c r="C12" s="11" t="s">
        <v>51</v>
      </c>
      <c r="D12" s="12" t="s">
        <v>29</v>
      </c>
      <c r="E12" s="33">
        <v>2.802</v>
      </c>
      <c r="F12" s="35">
        <v>2.91</v>
      </c>
      <c r="G12" s="35">
        <v>3.787</v>
      </c>
      <c r="H12" s="53"/>
      <c r="I12" s="54"/>
      <c r="J12" s="54"/>
      <c r="K12" s="54"/>
      <c r="L12" s="54"/>
      <c r="M12" s="54"/>
      <c r="N12" s="30">
        <v>13</v>
      </c>
      <c r="O12" s="30">
        <v>16</v>
      </c>
      <c r="P12" s="30">
        <v>19</v>
      </c>
      <c r="Q12" s="30">
        <v>15</v>
      </c>
      <c r="R12" s="30">
        <v>35</v>
      </c>
      <c r="S12" s="30">
        <v>5</v>
      </c>
      <c r="T12" s="55"/>
      <c r="U12" s="55"/>
      <c r="V12" s="55"/>
      <c r="W12" s="56">
        <f t="shared" si="0"/>
        <v>0</v>
      </c>
      <c r="X12" s="56">
        <f t="shared" si="0"/>
        <v>0</v>
      </c>
      <c r="Y12" s="56">
        <f>M12/S12</f>
        <v>0</v>
      </c>
      <c r="Z12" s="37"/>
    </row>
    <row r="13" spans="1:26" s="26" customFormat="1" ht="72.75" customHeight="1">
      <c r="A13" s="39"/>
      <c r="B13" s="10" t="s">
        <v>52</v>
      </c>
      <c r="C13" s="11" t="s">
        <v>53</v>
      </c>
      <c r="D13" s="12" t="s">
        <v>29</v>
      </c>
      <c r="E13" s="33">
        <v>3.244</v>
      </c>
      <c r="F13" s="33">
        <v>3.056</v>
      </c>
      <c r="G13" s="33">
        <v>3.708</v>
      </c>
      <c r="H13" s="57">
        <v>808</v>
      </c>
      <c r="I13" s="29">
        <v>827</v>
      </c>
      <c r="J13" s="16">
        <v>907.95</v>
      </c>
      <c r="K13" s="16">
        <v>889</v>
      </c>
      <c r="L13" s="16">
        <v>861</v>
      </c>
      <c r="M13" s="16">
        <v>889</v>
      </c>
      <c r="N13" s="30">
        <v>109</v>
      </c>
      <c r="O13" s="30">
        <v>62</v>
      </c>
      <c r="P13" s="30">
        <v>28</v>
      </c>
      <c r="Q13" s="30">
        <v>24</v>
      </c>
      <c r="R13" s="30">
        <v>25</v>
      </c>
      <c r="S13" s="30">
        <v>5</v>
      </c>
      <c r="T13" s="31">
        <f aca="true" t="shared" si="2" ref="T13:V15">H13/N13</f>
        <v>7.412844036697248</v>
      </c>
      <c r="U13" s="31">
        <f t="shared" si="2"/>
        <v>13.338709677419354</v>
      </c>
      <c r="V13" s="32">
        <f t="shared" si="2"/>
        <v>32.426785714285714</v>
      </c>
      <c r="W13" s="32">
        <f t="shared" si="0"/>
        <v>37.041666666666664</v>
      </c>
      <c r="X13" s="32">
        <f t="shared" si="0"/>
        <v>34.44</v>
      </c>
      <c r="Y13" s="32">
        <f>(M13*5/12)/S13</f>
        <v>74.08333333333334</v>
      </c>
      <c r="Z13" s="37" t="s">
        <v>30</v>
      </c>
    </row>
    <row r="14" spans="1:26" s="26" customFormat="1" ht="66">
      <c r="A14" s="39"/>
      <c r="B14" s="58" t="s">
        <v>54</v>
      </c>
      <c r="C14" s="11" t="s">
        <v>55</v>
      </c>
      <c r="D14" s="12" t="s">
        <v>29</v>
      </c>
      <c r="E14" s="33">
        <v>2.173</v>
      </c>
      <c r="F14" s="33">
        <v>2.274</v>
      </c>
      <c r="G14" s="33">
        <v>3.197</v>
      </c>
      <c r="H14" s="29">
        <v>808</v>
      </c>
      <c r="I14" s="15">
        <v>827</v>
      </c>
      <c r="J14" s="16">
        <v>907.95</v>
      </c>
      <c r="K14" s="16">
        <v>889</v>
      </c>
      <c r="L14" s="16">
        <v>861</v>
      </c>
      <c r="M14" s="17">
        <v>889</v>
      </c>
      <c r="N14" s="30">
        <v>57</v>
      </c>
      <c r="O14" s="30">
        <v>47</v>
      </c>
      <c r="P14" s="30">
        <v>34</v>
      </c>
      <c r="Q14" s="30">
        <v>50</v>
      </c>
      <c r="R14" s="30">
        <v>27</v>
      </c>
      <c r="S14" s="30">
        <v>23</v>
      </c>
      <c r="T14" s="31">
        <f t="shared" si="2"/>
        <v>14.175438596491228</v>
      </c>
      <c r="U14" s="31">
        <f t="shared" si="2"/>
        <v>17.595744680851062</v>
      </c>
      <c r="V14" s="32">
        <f t="shared" si="2"/>
        <v>26.704411764705885</v>
      </c>
      <c r="W14" s="32">
        <f t="shared" si="0"/>
        <v>17.78</v>
      </c>
      <c r="X14" s="32">
        <f>L14/R14</f>
        <v>31.88888888888889</v>
      </c>
      <c r="Y14" s="32">
        <f>(M14*5/12)/S14</f>
        <v>16.105072463768117</v>
      </c>
      <c r="Z14" s="37" t="s">
        <v>30</v>
      </c>
    </row>
    <row r="15" spans="1:26" s="26" customFormat="1" ht="33">
      <c r="A15" s="39"/>
      <c r="B15" s="10" t="s">
        <v>56</v>
      </c>
      <c r="C15" s="11" t="s">
        <v>57</v>
      </c>
      <c r="D15" s="12" t="s">
        <v>29</v>
      </c>
      <c r="E15" s="33">
        <v>1.593</v>
      </c>
      <c r="F15" s="35">
        <v>1.76</v>
      </c>
      <c r="G15" s="35">
        <v>2.116</v>
      </c>
      <c r="H15" s="15">
        <v>52226</v>
      </c>
      <c r="I15" s="59">
        <v>54150.907844</v>
      </c>
      <c r="J15" s="16">
        <v>59572.15464</v>
      </c>
      <c r="K15" s="16">
        <v>57559.32489999999</v>
      </c>
      <c r="L15" s="16">
        <v>58834.02384</v>
      </c>
      <c r="M15" s="16">
        <v>60504.49472000001</v>
      </c>
      <c r="N15" s="30">
        <v>160</v>
      </c>
      <c r="O15" s="30">
        <v>189</v>
      </c>
      <c r="P15" s="30">
        <v>106</v>
      </c>
      <c r="Q15" s="30">
        <v>110</v>
      </c>
      <c r="R15" s="30">
        <v>101</v>
      </c>
      <c r="S15" s="30">
        <v>53</v>
      </c>
      <c r="T15" s="31">
        <f t="shared" si="2"/>
        <v>326.4125</v>
      </c>
      <c r="U15" s="31">
        <f t="shared" si="2"/>
        <v>286.5127399153439</v>
      </c>
      <c r="V15" s="32">
        <f t="shared" si="2"/>
        <v>562.0014588679245</v>
      </c>
      <c r="W15" s="32">
        <f t="shared" si="0"/>
        <v>523.26659</v>
      </c>
      <c r="X15" s="32">
        <f>L15/R15</f>
        <v>582.5150875247525</v>
      </c>
      <c r="Y15" s="32">
        <f>(M15*5/12)/S15</f>
        <v>475.6642666666667</v>
      </c>
      <c r="Z15" s="37"/>
    </row>
    <row r="16" spans="1:26" s="26" customFormat="1" ht="33.75" customHeight="1">
      <c r="A16" s="60"/>
      <c r="B16" s="61"/>
      <c r="C16" s="60"/>
      <c r="E16" s="60"/>
      <c r="F16" s="60"/>
      <c r="G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1"/>
    </row>
    <row r="17" spans="1:26" s="26" customFormat="1" ht="16.5">
      <c r="A17" s="62" t="s">
        <v>58</v>
      </c>
      <c r="B17" s="63"/>
      <c r="C17" s="64"/>
      <c r="D17" s="64"/>
      <c r="E17" s="64"/>
      <c r="F17" s="64"/>
      <c r="G17" s="64"/>
      <c r="H17" s="65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65"/>
      <c r="W17" s="65"/>
      <c r="X17" s="65"/>
      <c r="Y17" s="65"/>
      <c r="Z17" s="65"/>
    </row>
    <row r="18" spans="1:20" s="65" customFormat="1" ht="19.5">
      <c r="A18" s="66" t="s">
        <v>59</v>
      </c>
      <c r="B18" s="63"/>
      <c r="C18" s="64"/>
      <c r="D18" s="64"/>
      <c r="E18" s="64"/>
      <c r="F18" s="64"/>
      <c r="G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s="65" customFormat="1" ht="16.5">
      <c r="A19" s="67" t="s">
        <v>60</v>
      </c>
      <c r="B19" s="63"/>
      <c r="C19" s="64"/>
      <c r="D19" s="64"/>
      <c r="E19" s="64"/>
      <c r="F19" s="64"/>
      <c r="G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s="65" customFormat="1" ht="21">
      <c r="A20" s="68" t="s">
        <v>61</v>
      </c>
      <c r="B20" s="63"/>
      <c r="C20" s="64"/>
      <c r="D20" s="64"/>
      <c r="E20" s="64"/>
      <c r="F20" s="64"/>
      <c r="G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1:26" s="65" customFormat="1" ht="24" customHeight="1">
      <c r="A21" s="69" t="s">
        <v>62</v>
      </c>
      <c r="B21" s="70" t="s">
        <v>63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/>
      <c r="V21" s="72"/>
      <c r="W21" s="72"/>
      <c r="X21" s="72"/>
      <c r="Y21" s="72"/>
      <c r="Z21" s="73"/>
    </row>
    <row r="22" spans="1:26" s="65" customFormat="1" ht="24.75" customHeight="1">
      <c r="A22" s="69" t="s">
        <v>62</v>
      </c>
      <c r="B22" s="70" t="s">
        <v>64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  <c r="V22" s="72"/>
      <c r="W22" s="72"/>
      <c r="X22" s="72"/>
      <c r="Y22" s="72"/>
      <c r="Z22" s="73"/>
    </row>
    <row r="23" spans="1:26" s="65" customFormat="1" ht="33" customHeight="1">
      <c r="A23" s="69" t="s">
        <v>62</v>
      </c>
      <c r="B23" s="74" t="s">
        <v>65</v>
      </c>
      <c r="C23" s="75"/>
      <c r="D23" s="75"/>
      <c r="E23" s="75"/>
      <c r="F23" s="75"/>
      <c r="G23" s="76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  <c r="V23" s="72"/>
      <c r="W23" s="72"/>
      <c r="X23" s="72"/>
      <c r="Y23" s="72"/>
      <c r="Z23" s="73"/>
    </row>
    <row r="24" spans="1:26" s="65" customFormat="1" ht="21" customHeight="1">
      <c r="A24" s="69" t="s">
        <v>66</v>
      </c>
      <c r="B24" s="77" t="s">
        <v>67</v>
      </c>
      <c r="C24" s="78"/>
      <c r="D24" s="79" t="s">
        <v>68</v>
      </c>
      <c r="E24" s="80"/>
      <c r="F24" s="80"/>
      <c r="G24" s="81"/>
      <c r="H24" s="79" t="s">
        <v>69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/>
    </row>
    <row r="25" spans="1:26" s="65" customFormat="1" ht="99" customHeight="1">
      <c r="A25" s="69"/>
      <c r="B25" s="70"/>
      <c r="C25" s="82"/>
      <c r="D25" s="83"/>
      <c r="E25" s="82"/>
      <c r="F25" s="71"/>
      <c r="G25" s="82"/>
      <c r="H25" s="84" t="s">
        <v>70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6"/>
    </row>
    <row r="26" spans="1:26" s="65" customFormat="1" ht="92.25" customHeight="1">
      <c r="A26" s="69"/>
      <c r="B26" s="70"/>
      <c r="C26" s="82"/>
      <c r="D26" s="83"/>
      <c r="E26" s="82"/>
      <c r="F26" s="71"/>
      <c r="G26" s="82"/>
      <c r="H26" s="84" t="s">
        <v>70</v>
      </c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6"/>
    </row>
    <row r="27" spans="1:26" s="65" customFormat="1" ht="89.25" customHeight="1">
      <c r="A27" s="69"/>
      <c r="B27" s="70"/>
      <c r="C27" s="82"/>
      <c r="D27" s="83"/>
      <c r="E27" s="82"/>
      <c r="F27" s="71"/>
      <c r="G27" s="82"/>
      <c r="H27" s="84" t="s">
        <v>70</v>
      </c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6"/>
    </row>
    <row r="28" spans="1:20" s="65" customFormat="1" ht="45.75" customHeight="1">
      <c r="A28" s="87" t="s">
        <v>71</v>
      </c>
      <c r="B28" s="88"/>
      <c r="C28" s="64"/>
      <c r="D28" s="64"/>
      <c r="E28" s="64"/>
      <c r="F28" s="64"/>
      <c r="G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30" ht="29.25" customHeight="1"/>
  </sheetData>
  <sheetProtection/>
  <mergeCells count="7">
    <mergeCell ref="H27:Z27"/>
    <mergeCell ref="B23:F23"/>
    <mergeCell ref="B24:C24"/>
    <mergeCell ref="D24:G24"/>
    <mergeCell ref="H24:Z24"/>
    <mergeCell ref="H25:Z25"/>
    <mergeCell ref="H26:Z26"/>
  </mergeCells>
  <conditionalFormatting sqref="B3:B10">
    <cfRule type="expression" priority="1" dxfId="1" stopIfTrue="1">
      <formula>"COUNTIF($D$2:$D$706,D2)&gt;1"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&amp;C&amp;14高雄榮民總醫院各科室2022年期刊使用統計暨2023年增刪項目調查表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5274</dc:creator>
  <cp:keywords/>
  <dc:description/>
  <cp:lastModifiedBy>5274</cp:lastModifiedBy>
  <dcterms:created xsi:type="dcterms:W3CDTF">2022-07-28T06:40:30Z</dcterms:created>
  <dcterms:modified xsi:type="dcterms:W3CDTF">2022-07-28T06:40:40Z</dcterms:modified>
  <cp:category/>
  <cp:version/>
  <cp:contentType/>
  <cp:contentStatus/>
</cp:coreProperties>
</file>