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心臟血管外科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<sst xmlns="http://schemas.openxmlformats.org/spreadsheetml/2006/main" count="67" uniqueCount="55">
  <si>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*本表為2021年貴 科所訂購期刊，依「2019 Impact Facotr」多寡排序。</t>
  </si>
  <si>
    <t>訂購優先順序</t>
  </si>
  <si>
    <t>刊名</t>
  </si>
  <si>
    <t>ISSN</t>
  </si>
  <si>
    <t>介購
單位</t>
  </si>
  <si>
    <t>2018年
Impact Factor</t>
  </si>
  <si>
    <t>2019年
Impact Factor</t>
  </si>
  <si>
    <t>2017年訂購價格</t>
  </si>
  <si>
    <t>2018年訂購價格</t>
  </si>
  <si>
    <t>2019年訂購價格</t>
  </si>
  <si>
    <t>2020年訂購價格</t>
  </si>
  <si>
    <t>2021年訂購價格</t>
  </si>
  <si>
    <t>2017年全文點閱篇次</t>
  </si>
  <si>
    <t>2018年全文點閱篇次</t>
  </si>
  <si>
    <t>2019年全文點閱篇次</t>
  </si>
  <si>
    <t>2020年全文點閱篇次</t>
  </si>
  <si>
    <t>2021年1-6月全文點閱篇次</t>
  </si>
  <si>
    <t>2017年平均每篇全文點閱金額</t>
  </si>
  <si>
    <t>2018年平均每篇全文點閱金額</t>
  </si>
  <si>
    <t>2019年平均每篇全文點閱金額</t>
  </si>
  <si>
    <t>2020年平均每篇全文點閱金額</t>
  </si>
  <si>
    <t>2021年1-6月平均每篇全文點閱金額</t>
  </si>
  <si>
    <t>備註</t>
  </si>
  <si>
    <t xml:space="preserve">European Journal of Vascular &amp; Endovascular Surgery </t>
  </si>
  <si>
    <t>1078-5884</t>
  </si>
  <si>
    <t>CVS</t>
  </si>
  <si>
    <t>因收錄在期刊套裝中，故訂購價格為平均套裝刊價</t>
  </si>
  <si>
    <t>Journal of Thoracic and Cardiovascular Surgery</t>
  </si>
  <si>
    <t>0022-5223</t>
  </si>
  <si>
    <t>The Annals of Thoracic Surgery</t>
  </si>
  <si>
    <t>0003-4975</t>
  </si>
  <si>
    <t>European Journal of Cardio-Thoracic Surgery</t>
  </si>
  <si>
    <t>1010-7940</t>
  </si>
  <si>
    <t>Journal of Vascular Surgery</t>
  </si>
  <si>
    <t>0741-5214</t>
  </si>
  <si>
    <t>Seminars in Thoracic and Cardiovascular Surgery</t>
  </si>
  <si>
    <t>1043-0679</t>
  </si>
  <si>
    <t>NA</t>
  </si>
  <si>
    <t xml:space="preserve">Annals of Vascular Surgery </t>
  </si>
  <si>
    <t>0890-5096</t>
  </si>
  <si>
    <t>2018年新增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</si>
  <si>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</si>
  <si>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</si>
  <si>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</si>
  <si>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2022年期刊訂購，請勾選</t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</si>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</sst>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 "/>
    <numFmt numFmtId="178" formatCode="_-* #,##0.000_-;\-* #,##0.000_-;_-* &quot;-&quot;??_-;_-@_-"/>
    <numFmt numFmtId="179" formatCode="_(* #,##0_);_(* \(#,##0\);_(* &quot;-&quot;??_);_(@_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0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8" fillId="0" borderId="0">
      <alignment vertical="center"/>
      <protection/>
    </xf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8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4" borderId="10" xfId="33" applyFont="1" applyFill="1" applyBorder="1" applyAlignment="1">
      <alignment horizontal="center" vertical="center" wrapText="1"/>
      <protection/>
    </xf>
    <xf numFmtId="0" fontId="20" fillId="3" borderId="10" xfId="33" applyFont="1" applyFill="1" applyBorder="1" applyAlignment="1">
      <alignment horizontal="center" vertical="center" wrapText="1"/>
      <protection/>
    </xf>
    <xf numFmtId="0" fontId="20" fillId="7" borderId="10" xfId="33" applyFont="1" applyFill="1" applyBorder="1" applyAlignment="1">
      <alignment horizontal="center" vertical="center" wrapText="1"/>
      <protection/>
    </xf>
    <xf numFmtId="0" fontId="18" fillId="0" borderId="10" xfId="33" applyFill="1" applyBorder="1" applyAlignment="1">
      <alignment horizontal="left" vertical="center" wrapText="1"/>
      <protection/>
    </xf>
    <xf numFmtId="0" fontId="18" fillId="0" borderId="10" xfId="33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176" fontId="0" fillId="4" borderId="10" xfId="0" applyNumberFormat="1" applyFill="1" applyBorder="1" applyAlignment="1">
      <alignment vertical="center"/>
    </xf>
    <xf numFmtId="177" fontId="0" fillId="4" borderId="10" xfId="35" applyNumberFormat="1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176" fontId="0" fillId="7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178" fontId="0" fillId="0" borderId="10" xfId="35" applyNumberFormat="1" applyFont="1" applyFill="1" applyBorder="1" applyAlignment="1">
      <alignment vertical="center"/>
    </xf>
    <xf numFmtId="176" fontId="0" fillId="4" borderId="10" xfId="35" applyNumberFormat="1" applyFont="1" applyFill="1" applyBorder="1" applyAlignment="1">
      <alignment horizontal="center" vertical="center"/>
    </xf>
    <xf numFmtId="179" fontId="0" fillId="4" borderId="10" xfId="35" applyNumberFormat="1" applyFont="1" applyFill="1" applyBorder="1" applyAlignment="1">
      <alignment horizontal="center" vertical="center"/>
    </xf>
    <xf numFmtId="176" fontId="0" fillId="4" borderId="10" xfId="35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176" fontId="0" fillId="4" borderId="11" xfId="0" applyNumberFormat="1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176" fontId="0" fillId="7" borderId="1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33" applyAlignment="1">
      <alignment horizontal="left" vertical="center"/>
      <protection/>
    </xf>
    <xf numFmtId="0" fontId="18" fillId="0" borderId="0" xfId="33">
      <alignment vertical="center"/>
      <protection/>
    </xf>
    <xf numFmtId="0" fontId="18" fillId="0" borderId="0" xfId="33" applyAlignment="1">
      <alignment horizontal="center" vertical="center"/>
      <protection/>
    </xf>
    <xf numFmtId="0" fontId="21" fillId="0" borderId="0" xfId="33" applyFont="1" applyFill="1">
      <alignment vertical="center"/>
      <protection/>
    </xf>
    <xf numFmtId="0" fontId="23" fillId="0" borderId="0" xfId="33" applyFont="1" applyFill="1" applyAlignment="1">
      <alignment horizontal="left" vertical="center"/>
      <protection/>
    </xf>
    <xf numFmtId="0" fontId="25" fillId="0" borderId="0" xfId="33" applyFont="1" applyAlignment="1">
      <alignment horizontal="left" vertical="center"/>
      <protection/>
    </xf>
    <xf numFmtId="0" fontId="18" fillId="0" borderId="10" xfId="33" applyBorder="1" applyAlignment="1">
      <alignment horizontal="center" vertical="center"/>
      <protection/>
    </xf>
    <xf numFmtId="0" fontId="18" fillId="0" borderId="12" xfId="33" applyBorder="1">
      <alignment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3" xfId="33" applyBorder="1" applyAlignment="1">
      <alignment horizontal="center" vertical="center" wrapText="1"/>
      <protection/>
    </xf>
    <xf numFmtId="0" fontId="18" fillId="0" borderId="14" xfId="33" applyBorder="1">
      <alignment vertical="center"/>
      <protection/>
    </xf>
    <xf numFmtId="0" fontId="18" fillId="0" borderId="10" xfId="33" applyBorder="1" applyAlignment="1">
      <alignment horizontal="center" vertical="center" wrapText="1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 applyAlignment="1">
      <alignment vertical="center" wrapText="1"/>
      <protection/>
    </xf>
    <xf numFmtId="0" fontId="18" fillId="0" borderId="0" xfId="33" applyAlignment="1">
      <alignment horizontal="left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逗號 2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22"/>
  <sheetViews>
    <sheetView tabSelected="1" zoomScalePageLayoutView="0" workbookViewId="0" topLeftCell="A1">
      <pane xSplit="5" ySplit="2" topLeftCell="F1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D18" sqref="D18:F21"/>
    </sheetView>
  </sheetViews>
  <sheetFormatPr defaultColWidth="9.00390625" defaultRowHeight="15.75"/>
  <cols>
    <col min="1" max="1" width="5.25390625" style="0" customWidth="1"/>
    <col min="2" max="2" width="24.50390625" style="0" customWidth="1"/>
    <col min="3" max="3" width="10.125" style="0" customWidth="1"/>
    <col min="4" max="4" width="5.125" style="0" bestFit="1" customWidth="1"/>
    <col min="5" max="5" width="6.75390625" style="0" hidden="1" customWidth="1"/>
    <col min="6" max="6" width="6.75390625" style="0" customWidth="1"/>
    <col min="7" max="8" width="8.50390625" style="0" hidden="1" customWidth="1"/>
    <col min="9" max="9" width="7.875" style="0" customWidth="1"/>
    <col min="10" max="10" width="8.00390625" style="0" customWidth="1"/>
    <col min="11" max="11" width="8.125" style="0" customWidth="1"/>
    <col min="12" max="13" width="7.50390625" style="0" hidden="1" customWidth="1"/>
    <col min="14" max="16" width="7.50390625" style="0" customWidth="1"/>
    <col min="17" max="18" width="7.50390625" style="3" hidden="1" customWidth="1"/>
    <col min="19" max="21" width="7.50390625" style="3" customWidth="1"/>
    <col min="22" max="22" width="18.125" style="0" customWidth="1"/>
  </cols>
  <sheetData>
    <row r="1" spans="1:25" ht="16.5">
      <c r="A1" s="1" t="s">
        <v>0</v>
      </c>
      <c r="B1" s="2"/>
      <c r="E1" s="3"/>
      <c r="F1" s="3"/>
      <c r="M1" s="3"/>
      <c r="N1" s="3"/>
      <c r="O1" s="3"/>
      <c r="P1" s="3"/>
      <c r="V1" s="3"/>
      <c r="W1" s="3"/>
      <c r="X1" s="3"/>
      <c r="Y1" s="2"/>
    </row>
    <row r="2" spans="1:22" ht="71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4" t="s">
        <v>22</v>
      </c>
    </row>
    <row r="3" spans="1:22" ht="61.5" customHeight="1">
      <c r="A3" s="4"/>
      <c r="B3" s="9" t="s">
        <v>23</v>
      </c>
      <c r="C3" s="10" t="s">
        <v>24</v>
      </c>
      <c r="D3" s="10" t="s">
        <v>25</v>
      </c>
      <c r="E3" s="11">
        <v>3.642</v>
      </c>
      <c r="F3" s="11">
        <v>5.328</v>
      </c>
      <c r="G3" s="12">
        <v>808</v>
      </c>
      <c r="H3" s="12">
        <v>827</v>
      </c>
      <c r="I3" s="13">
        <v>907.95</v>
      </c>
      <c r="J3" s="13">
        <v>889</v>
      </c>
      <c r="K3" s="13">
        <v>861</v>
      </c>
      <c r="L3" s="14">
        <v>105</v>
      </c>
      <c r="M3" s="14">
        <v>92</v>
      </c>
      <c r="N3" s="14">
        <v>80</v>
      </c>
      <c r="O3" s="14">
        <v>124</v>
      </c>
      <c r="P3" s="14">
        <v>29</v>
      </c>
      <c r="Q3" s="15">
        <f>G3/L3</f>
        <v>7.695238095238095</v>
      </c>
      <c r="R3" s="15">
        <f>H3/M3</f>
        <v>8.98913043478261</v>
      </c>
      <c r="S3" s="15">
        <f>I3/N3</f>
        <v>11.349375</v>
      </c>
      <c r="T3" s="15">
        <f>J3*(5/12)/O3</f>
        <v>2.987231182795699</v>
      </c>
      <c r="U3" s="15"/>
      <c r="V3" s="16" t="s">
        <v>26</v>
      </c>
    </row>
    <row r="4" spans="1:22" ht="39.75" customHeight="1">
      <c r="A4" s="4"/>
      <c r="B4" s="9" t="s">
        <v>27</v>
      </c>
      <c r="C4" s="10" t="s">
        <v>28</v>
      </c>
      <c r="D4" s="10" t="s">
        <v>25</v>
      </c>
      <c r="E4" s="17">
        <v>5.261</v>
      </c>
      <c r="F4" s="18">
        <v>4.451</v>
      </c>
      <c r="G4" s="19">
        <v>33079</v>
      </c>
      <c r="H4" s="20">
        <v>33737.35213200001</v>
      </c>
      <c r="I4" s="21">
        <v>36731.05474</v>
      </c>
      <c r="J4" s="21">
        <v>35489.8082</v>
      </c>
      <c r="K4" s="21">
        <v>35596.99488</v>
      </c>
      <c r="L4" s="14">
        <v>403</v>
      </c>
      <c r="M4" s="14">
        <v>550</v>
      </c>
      <c r="N4" s="14">
        <v>474</v>
      </c>
      <c r="O4" s="14">
        <v>475</v>
      </c>
      <c r="P4" s="14">
        <v>207</v>
      </c>
      <c r="Q4" s="15">
        <f aca="true" t="shared" si="0" ref="Q4:T9">G4/L4</f>
        <v>82.08188585607941</v>
      </c>
      <c r="R4" s="15">
        <f t="shared" si="0"/>
        <v>61.34064024000001</v>
      </c>
      <c r="S4" s="15">
        <f t="shared" si="0"/>
        <v>77.49167666666666</v>
      </c>
      <c r="T4" s="15">
        <f>J4*(5/12)/O4</f>
        <v>31.131410701754387</v>
      </c>
      <c r="U4" s="15"/>
      <c r="V4" s="16"/>
    </row>
    <row r="5" spans="1:22" ht="40.5" customHeight="1">
      <c r="A5" s="4"/>
      <c r="B5" s="9" t="s">
        <v>29</v>
      </c>
      <c r="C5" s="10" t="s">
        <v>30</v>
      </c>
      <c r="D5" s="10" t="s">
        <v>25</v>
      </c>
      <c r="E5" s="11">
        <v>3.919</v>
      </c>
      <c r="F5" s="18">
        <v>3.639</v>
      </c>
      <c r="G5" s="12">
        <v>29949.710024</v>
      </c>
      <c r="H5" s="19">
        <v>30977.380368</v>
      </c>
      <c r="I5" s="21">
        <v>34201.07866</v>
      </c>
      <c r="J5" s="21">
        <v>33045.57795</v>
      </c>
      <c r="K5" s="21">
        <v>34070.98272</v>
      </c>
      <c r="L5" s="14">
        <v>914</v>
      </c>
      <c r="M5" s="14">
        <v>955</v>
      </c>
      <c r="N5" s="14">
        <v>462</v>
      </c>
      <c r="O5" s="14">
        <v>731</v>
      </c>
      <c r="P5" s="14">
        <v>323</v>
      </c>
      <c r="Q5" s="15">
        <f t="shared" si="0"/>
        <v>32.7677352560175</v>
      </c>
      <c r="R5" s="15">
        <f t="shared" si="0"/>
        <v>32.43704750575916</v>
      </c>
      <c r="S5" s="15">
        <f t="shared" si="0"/>
        <v>74.02830878787879</v>
      </c>
      <c r="T5" s="15">
        <f>J5*(5/12)/O5</f>
        <v>18.835828744870042</v>
      </c>
      <c r="U5" s="15"/>
      <c r="V5" s="16"/>
    </row>
    <row r="6" spans="1:22" ht="55.5" customHeight="1">
      <c r="A6" s="4"/>
      <c r="B6" s="9" t="s">
        <v>31</v>
      </c>
      <c r="C6" s="10" t="s">
        <v>32</v>
      </c>
      <c r="D6" s="10" t="s">
        <v>25</v>
      </c>
      <c r="E6" s="22">
        <v>3.847</v>
      </c>
      <c r="F6" s="18">
        <v>3.486</v>
      </c>
      <c r="G6" s="19">
        <v>6356</v>
      </c>
      <c r="H6" s="20">
        <v>6281</v>
      </c>
      <c r="I6" s="21">
        <v>7007.74</v>
      </c>
      <c r="J6" s="21">
        <v>6976</v>
      </c>
      <c r="K6" s="21">
        <v>7000</v>
      </c>
      <c r="L6" s="14">
        <v>146</v>
      </c>
      <c r="M6" s="14">
        <v>290</v>
      </c>
      <c r="N6" s="23">
        <v>235</v>
      </c>
      <c r="O6" s="23">
        <v>234</v>
      </c>
      <c r="P6" s="23">
        <v>81</v>
      </c>
      <c r="Q6" s="15">
        <f t="shared" si="0"/>
        <v>43.534246575342465</v>
      </c>
      <c r="R6" s="15">
        <f t="shared" si="0"/>
        <v>21.658620689655173</v>
      </c>
      <c r="S6" s="15">
        <f t="shared" si="0"/>
        <v>29.820170212765955</v>
      </c>
      <c r="T6" s="15">
        <f>J6/O6</f>
        <v>29.811965811965813</v>
      </c>
      <c r="U6" s="15">
        <f>K6*0.5/P6</f>
        <v>43.20987654320987</v>
      </c>
      <c r="V6" s="16" t="s">
        <v>26</v>
      </c>
    </row>
    <row r="7" spans="1:22" ht="32.25" customHeight="1">
      <c r="A7" s="4"/>
      <c r="B7" s="9" t="s">
        <v>33</v>
      </c>
      <c r="C7" s="10" t="s">
        <v>34</v>
      </c>
      <c r="D7" s="10" t="s">
        <v>25</v>
      </c>
      <c r="E7" s="11">
        <v>3.243</v>
      </c>
      <c r="F7" s="11">
        <v>3.405</v>
      </c>
      <c r="G7" s="19">
        <v>31390</v>
      </c>
      <c r="H7" s="19">
        <v>31881.30385</v>
      </c>
      <c r="I7" s="21">
        <v>34566.062900000004</v>
      </c>
      <c r="J7" s="21">
        <v>33398.05699999999</v>
      </c>
      <c r="K7" s="21">
        <v>33222.88511999999</v>
      </c>
      <c r="L7" s="14">
        <v>413</v>
      </c>
      <c r="M7" s="14">
        <v>349</v>
      </c>
      <c r="N7" s="23">
        <v>250</v>
      </c>
      <c r="O7" s="23">
        <v>301</v>
      </c>
      <c r="P7" s="23">
        <v>143</v>
      </c>
      <c r="Q7" s="15">
        <f t="shared" si="0"/>
        <v>76.00484261501211</v>
      </c>
      <c r="R7" s="15">
        <f t="shared" si="0"/>
        <v>91.35044083094556</v>
      </c>
      <c r="S7" s="15">
        <f t="shared" si="0"/>
        <v>138.26425160000002</v>
      </c>
      <c r="T7" s="15">
        <f t="shared" si="0"/>
        <v>110.95699999999998</v>
      </c>
      <c r="U7" s="15">
        <f>K7*0.5/P7</f>
        <v>116.16393398601396</v>
      </c>
      <c r="V7" s="4"/>
    </row>
    <row r="8" spans="1:22" ht="49.5">
      <c r="A8" s="4"/>
      <c r="B8" s="9" t="s">
        <v>35</v>
      </c>
      <c r="C8" s="10" t="s">
        <v>36</v>
      </c>
      <c r="D8" s="10" t="s">
        <v>25</v>
      </c>
      <c r="E8" s="11" t="s">
        <v>37</v>
      </c>
      <c r="F8" s="11">
        <v>2.133</v>
      </c>
      <c r="G8" s="12">
        <v>808</v>
      </c>
      <c r="H8" s="19">
        <v>827</v>
      </c>
      <c r="I8" s="13">
        <v>907.95</v>
      </c>
      <c r="J8" s="13">
        <v>889</v>
      </c>
      <c r="K8" s="13">
        <v>861</v>
      </c>
      <c r="L8" s="14">
        <v>18</v>
      </c>
      <c r="M8" s="14">
        <v>21</v>
      </c>
      <c r="N8" s="23">
        <v>22</v>
      </c>
      <c r="O8" s="23">
        <v>15</v>
      </c>
      <c r="P8" s="23">
        <v>17</v>
      </c>
      <c r="Q8" s="15">
        <f t="shared" si="0"/>
        <v>44.888888888888886</v>
      </c>
      <c r="R8" s="15">
        <f t="shared" si="0"/>
        <v>39.38095238095238</v>
      </c>
      <c r="S8" s="15">
        <f t="shared" si="0"/>
        <v>41.27045454545455</v>
      </c>
      <c r="T8" s="15">
        <f t="shared" si="0"/>
        <v>59.266666666666666</v>
      </c>
      <c r="U8" s="15">
        <f>K8*0.5/P8</f>
        <v>25.323529411764707</v>
      </c>
      <c r="V8" s="16" t="s">
        <v>26</v>
      </c>
    </row>
    <row r="9" spans="1:22" s="28" customFormat="1" ht="32.25" customHeight="1">
      <c r="A9" s="24"/>
      <c r="B9" s="9" t="s">
        <v>38</v>
      </c>
      <c r="C9" s="10" t="s">
        <v>39</v>
      </c>
      <c r="D9" s="10" t="s">
        <v>25</v>
      </c>
      <c r="E9" s="11">
        <v>1.179</v>
      </c>
      <c r="F9" s="11">
        <v>1.125</v>
      </c>
      <c r="G9" s="25"/>
      <c r="H9" s="19">
        <v>43282.99833</v>
      </c>
      <c r="I9" s="21">
        <v>39066.0819</v>
      </c>
      <c r="J9" s="21">
        <v>37745.7927</v>
      </c>
      <c r="K9" s="21">
        <v>38756.087999999996</v>
      </c>
      <c r="L9" s="26"/>
      <c r="M9" s="14">
        <v>60</v>
      </c>
      <c r="N9" s="23">
        <v>97</v>
      </c>
      <c r="O9" s="23">
        <v>67</v>
      </c>
      <c r="P9" s="23">
        <v>52</v>
      </c>
      <c r="Q9" s="27"/>
      <c r="R9" s="15">
        <f>H9/M9</f>
        <v>721.3833055</v>
      </c>
      <c r="S9" s="15">
        <f t="shared" si="0"/>
        <v>402.743112371134</v>
      </c>
      <c r="T9" s="15">
        <f t="shared" si="0"/>
        <v>563.3700402985074</v>
      </c>
      <c r="U9" s="15">
        <f>K9*0.5/P9</f>
        <v>372.65469230769224</v>
      </c>
      <c r="V9" s="16" t="s">
        <v>40</v>
      </c>
    </row>
    <row r="10" spans="2:22" s="28" customFormat="1" ht="16.5">
      <c r="B10" s="29"/>
      <c r="E10" s="30"/>
      <c r="F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29"/>
    </row>
    <row r="11" spans="1:21" s="32" customFormat="1" ht="16.5">
      <c r="A11" s="31" t="s">
        <v>41</v>
      </c>
      <c r="D11" s="33"/>
      <c r="E11" s="33"/>
      <c r="F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s="32" customFormat="1" ht="19.5">
      <c r="A12" s="34" t="s">
        <v>42</v>
      </c>
      <c r="D12" s="33"/>
      <c r="E12" s="33"/>
      <c r="F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s="32" customFormat="1" ht="16.5">
      <c r="A13" s="35" t="s">
        <v>43</v>
      </c>
      <c r="D13" s="33"/>
      <c r="E13" s="33"/>
      <c r="F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2" s="32" customFormat="1" ht="24" customHeight="1">
      <c r="A14" s="36" t="s">
        <v>44</v>
      </c>
      <c r="D14" s="33"/>
      <c r="E14" s="33"/>
      <c r="F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 s="32" customFormat="1" ht="24.75" customHeight="1">
      <c r="A15" s="37" t="s">
        <v>45</v>
      </c>
      <c r="B15" s="38" t="s">
        <v>46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40"/>
      <c r="T15" s="40"/>
      <c r="U15" s="40"/>
      <c r="V15" s="41"/>
    </row>
    <row r="16" spans="1:22" s="32" customFormat="1" ht="22.5" customHeight="1">
      <c r="A16" s="37" t="s">
        <v>45</v>
      </c>
      <c r="B16" s="38" t="s">
        <v>47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40"/>
      <c r="T16" s="40"/>
      <c r="U16" s="40"/>
      <c r="V16" s="41"/>
    </row>
    <row r="17" spans="1:22" s="32" customFormat="1" ht="21" customHeight="1">
      <c r="A17" s="37" t="s">
        <v>45</v>
      </c>
      <c r="B17" s="38" t="s">
        <v>48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40"/>
      <c r="T17" s="40"/>
      <c r="U17" s="40"/>
      <c r="V17" s="41"/>
    </row>
    <row r="18" spans="1:22" s="32" customFormat="1" ht="24.75" customHeight="1">
      <c r="A18" s="37" t="s">
        <v>49</v>
      </c>
      <c r="B18" s="42" t="s">
        <v>50</v>
      </c>
      <c r="C18" s="42"/>
      <c r="D18" s="43" t="s">
        <v>51</v>
      </c>
      <c r="E18" s="44"/>
      <c r="F18" s="45"/>
      <c r="G18" s="43" t="s">
        <v>52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/>
    </row>
    <row r="19" spans="1:22" s="32" customFormat="1" ht="92.25" customHeight="1">
      <c r="A19" s="37"/>
      <c r="B19" s="46"/>
      <c r="C19" s="47"/>
      <c r="D19" s="48"/>
      <c r="E19" s="47"/>
      <c r="F19" s="47"/>
      <c r="G19" s="49" t="s">
        <v>53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1"/>
    </row>
    <row r="20" spans="1:22" s="32" customFormat="1" ht="89.25" customHeight="1">
      <c r="A20" s="37"/>
      <c r="B20" s="46"/>
      <c r="C20" s="47"/>
      <c r="D20" s="48"/>
      <c r="E20" s="47"/>
      <c r="F20" s="47"/>
      <c r="G20" s="49" t="s">
        <v>53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1"/>
    </row>
    <row r="21" spans="1:22" s="32" customFormat="1" ht="85.5" customHeight="1">
      <c r="A21" s="37"/>
      <c r="B21" s="46"/>
      <c r="C21" s="47"/>
      <c r="D21" s="48"/>
      <c r="E21" s="47"/>
      <c r="F21" s="47"/>
      <c r="G21" s="49" t="s">
        <v>53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</row>
    <row r="22" spans="1:21" s="32" customFormat="1" ht="36.75" customHeight="1">
      <c r="A22" s="52" t="s">
        <v>54</v>
      </c>
      <c r="B22" s="31"/>
      <c r="D22" s="33"/>
      <c r="E22" s="33"/>
      <c r="F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</sheetData>
  <sheetProtection/>
  <mergeCells count="6">
    <mergeCell ref="B18:C18"/>
    <mergeCell ref="D18:F18"/>
    <mergeCell ref="G18:V18"/>
    <mergeCell ref="G19:V19"/>
    <mergeCell ref="G20:V20"/>
    <mergeCell ref="G21:V2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2021-08-04T01:48:07Z</cp:lastPrinted>
  <dcterms:created xsi:type="dcterms:W3CDTF">2021-08-04T01:47:45Z</dcterms:created>
  <dcterms:modified xsi:type="dcterms:W3CDTF">2021-08-04T01:48:14Z</dcterms:modified>
  <cp:category/>
  <cp:version/>
  <cp:contentType/>
  <cp:contentStatus/>
</cp:coreProperties>
</file>