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11670" activeTab="0"/>
  </bookViews>
  <sheets>
    <sheet name="感染科" sheetId="1" r:id="rId1"/>
  </sheets>
  <externalReferences>
    <externalReference r:id="rId4"/>
  </externalReferences>
  <definedNames>
    <definedName name="_xlnm.Print_Titles" localSheetId="0">'感染科'!$2:$2</definedName>
  </definedNames>
  <calcPr fullCalcOnLoad="1"/>
</workbook>
</file>

<file path=xl/sharedStrings.xml><?xml version="1.0" encoding="utf-8"?>
<sst xmlns="http://schemas.openxmlformats.org/spreadsheetml/2006/main" count="112" uniqueCount="83">
  <si>
    <t>*本表為2022年貴 科所訂購期刊，依「2021 Impact Factor」多寡排序。</t>
  </si>
  <si>
    <t>訂購優先順序</t>
  </si>
  <si>
    <t>刊名</t>
  </si>
  <si>
    <t>ISSN</t>
  </si>
  <si>
    <t>介購
單位</t>
  </si>
  <si>
    <t>2018年
Impact Factor</t>
  </si>
  <si>
    <t>2021年
Impact Factor</t>
  </si>
  <si>
    <t>2017年訂購價格</t>
  </si>
  <si>
    <t>2018年訂購價格</t>
  </si>
  <si>
    <t>2019年訂購價格</t>
  </si>
  <si>
    <t>2020年訂購價格</t>
  </si>
  <si>
    <t>2021年訂購價格</t>
  </si>
  <si>
    <t>2022年訂購價格</t>
  </si>
  <si>
    <t>2017年全文點閱篇次</t>
  </si>
  <si>
    <t>2018年全文點閱篇次</t>
  </si>
  <si>
    <t>2019年全文點閱篇次</t>
  </si>
  <si>
    <t>2020年全文點閱篇次</t>
  </si>
  <si>
    <t>2021年全文點閱篇次</t>
  </si>
  <si>
    <t>2022年1-5月全文點閱篇次</t>
  </si>
  <si>
    <t>2017年平均每篇全文點閱金額</t>
  </si>
  <si>
    <t>2018年平均每篇全文點閱金額</t>
  </si>
  <si>
    <t>2019年平均每篇全文點閱金額</t>
  </si>
  <si>
    <t>2020年平均每篇全文點閱金額</t>
  </si>
  <si>
    <t>2021年平均每篇全文點閱金額</t>
  </si>
  <si>
    <t>2022年1-5月平均每篇全文點閱金額</t>
  </si>
  <si>
    <t>備註</t>
  </si>
  <si>
    <t>Lancet Infectious Diseases</t>
  </si>
  <si>
    <t>1473-3099</t>
  </si>
  <si>
    <t>INF</t>
  </si>
  <si>
    <t>因收錄在期刊套裝中，故訂購價格為平均套裝刊價</t>
  </si>
  <si>
    <t>Journal of Infection</t>
  </si>
  <si>
    <t>0163-4453</t>
  </si>
  <si>
    <t>Clinical Infectious Diseases</t>
  </si>
  <si>
    <t>1058-4838</t>
  </si>
  <si>
    <t>The Lancet HIV</t>
  </si>
  <si>
    <t>2352-3018</t>
  </si>
  <si>
    <t>收錄於資料庫未有價格
CK</t>
  </si>
  <si>
    <t>International Journal of Antimicrobial Agents</t>
  </si>
  <si>
    <t>0924-8579</t>
  </si>
  <si>
    <t>Clinical Microbiology and Infection</t>
  </si>
  <si>
    <t>1198-743X</t>
  </si>
  <si>
    <t>International Journal of Infectious Diseases</t>
  </si>
  <si>
    <t>1201-9712</t>
  </si>
  <si>
    <r>
      <t xml:space="preserve">因收錄在期刊套裝中，故訂購價格為平均套裝刊價
</t>
    </r>
    <r>
      <rPr>
        <sz val="11"/>
        <color indexed="10"/>
        <rFont val="新細明體"/>
        <family val="1"/>
      </rPr>
      <t>CK</t>
    </r>
  </si>
  <si>
    <t>Journal of Clinical Microbiology</t>
  </si>
  <si>
    <t>1098-660X</t>
  </si>
  <si>
    <t>Journal of Microbiology, Immunology and Infection</t>
  </si>
  <si>
    <t>1684-1182</t>
  </si>
  <si>
    <t>因收錄在期刊套裝中，故訂購價格為平均套裝刊價
CK</t>
  </si>
  <si>
    <t>Journal of Infectious Diseases</t>
  </si>
  <si>
    <t>0022-1899</t>
  </si>
  <si>
    <t>Infection Control and Hospital Epidemiology</t>
  </si>
  <si>
    <t>0899-823X</t>
  </si>
  <si>
    <t>Antimicrobial Agents and Chemotherapy</t>
  </si>
  <si>
    <t>0066-4804</t>
  </si>
  <si>
    <t>Infectious Disease Clinics of North America</t>
  </si>
  <si>
    <t>0891-5520</t>
  </si>
  <si>
    <t>Journal of Antimicrobial Chemotherapy</t>
  </si>
  <si>
    <t>0305-7453</t>
  </si>
  <si>
    <t>AIDS</t>
  </si>
  <si>
    <t>0269-9370</t>
  </si>
  <si>
    <t>Infection, Genetics and Evolution</t>
  </si>
  <si>
    <t>1567-1348</t>
  </si>
  <si>
    <t>American Journal of Infection Control</t>
  </si>
  <si>
    <t>0196-6553</t>
  </si>
  <si>
    <t>Vaccine</t>
  </si>
  <si>
    <t>0264-410X</t>
  </si>
  <si>
    <t>HIV Medicine</t>
  </si>
  <si>
    <t>1464-2662</t>
  </si>
  <si>
    <t>說明：</t>
  </si>
  <si>
    <r>
      <t>1.如欲新增期刊，採</t>
    </r>
    <r>
      <rPr>
        <b/>
        <u val="single"/>
        <sz val="14"/>
        <color indexed="10"/>
        <rFont val="新細明體"/>
        <family val="1"/>
      </rPr>
      <t>以刊換刊</t>
    </r>
    <r>
      <rPr>
        <b/>
        <sz val="14"/>
        <rFont val="新細明體"/>
        <family val="1"/>
      </rPr>
      <t>方式，請從可刪訂期刊中，先刪訂一本方可再增訂一本。</t>
    </r>
  </si>
  <si>
    <r>
      <t>2.</t>
    </r>
    <r>
      <rPr>
        <b/>
        <u val="single"/>
        <sz val="14"/>
        <rFont val="新細明體"/>
        <family val="1"/>
      </rPr>
      <t>訂購優先順序請務必填寫</t>
    </r>
    <r>
      <rPr>
        <sz val="14"/>
        <rFont val="新細明體"/>
        <family val="1"/>
      </rPr>
      <t>。若有問題請施小姐(分機71531)。</t>
    </r>
  </si>
  <si>
    <t>2023年期刊訂購，請勾選</t>
  </si>
  <si>
    <t>□</t>
  </si>
  <si>
    <t>維持上述期刊</t>
  </si>
  <si>
    <t>刪除______種</t>
  </si>
  <si>
    <t>新增______種(以電子期刊優先)</t>
  </si>
  <si>
    <t>順序</t>
  </si>
  <si>
    <t>刊名</t>
  </si>
  <si>
    <t>ISSN</t>
  </si>
  <si>
    <t>新增訂理由(請具體說明)</t>
  </si>
  <si>
    <t xml:space="preserve">□為常需要閱讀全文之期刊，但無法下載。
□近年新出版期刊，內容品質優良，對醫療(教學)(研究)助力很大。
□次專科(職類)現有期刊不足，此刊可補此缺陷。
□單位內部檢討需發展______________相關技術，需要補充此方面期刊。
□其他，請說明：
</t>
  </si>
  <si>
    <t xml:space="preserve">填表人：_______________ 聯絡電話：_____________   主管簽章：______________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</si>
</sst>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_ "/>
    <numFmt numFmtId="178" formatCode="0.000_ "/>
    <numFmt numFmtId="179" formatCode="_(* #,##0_);_(* \(#,##0\);_(* &quot;-&quot;??_);_(@_)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1"/>
      <color indexed="18"/>
      <name val="新細明體"/>
      <family val="1"/>
    </font>
    <font>
      <b/>
      <sz val="10"/>
      <color indexed="18"/>
      <name val="新細明體"/>
      <family val="1"/>
    </font>
    <font>
      <sz val="11"/>
      <color indexed="8"/>
      <name val="新細明體"/>
      <family val="1"/>
    </font>
    <font>
      <sz val="11"/>
      <name val="新細明體"/>
      <family val="1"/>
    </font>
    <font>
      <b/>
      <sz val="11"/>
      <color indexed="10"/>
      <name val="新細明體"/>
      <family val="1"/>
    </font>
    <font>
      <sz val="11"/>
      <color indexed="10"/>
      <name val="新細明體"/>
      <family val="1"/>
    </font>
    <font>
      <b/>
      <sz val="14"/>
      <name val="新細明體"/>
      <family val="1"/>
    </font>
    <font>
      <b/>
      <u val="single"/>
      <sz val="14"/>
      <color indexed="10"/>
      <name val="新細明體"/>
      <family val="1"/>
    </font>
    <font>
      <b/>
      <u val="single"/>
      <sz val="14"/>
      <name val="新細明體"/>
      <family val="1"/>
    </font>
    <font>
      <sz val="14"/>
      <name val="新細明體"/>
      <family val="1"/>
    </font>
    <font>
      <b/>
      <sz val="16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1"/>
      <color theme="1"/>
      <name val="新細明體"/>
      <family val="1"/>
    </font>
    <font>
      <b/>
      <sz val="11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DE9D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18" fillId="0" borderId="0" xfId="33" applyFill="1">
      <alignment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0" fillId="0" borderId="10" xfId="33" applyFont="1" applyFill="1" applyBorder="1" applyAlignment="1">
      <alignment horizontal="center" vertical="center" wrapText="1"/>
      <protection/>
    </xf>
    <xf numFmtId="0" fontId="20" fillId="0" borderId="10" xfId="33" applyFont="1" applyFill="1" applyBorder="1" applyAlignment="1">
      <alignment horizontal="center" vertical="center"/>
      <protection/>
    </xf>
    <xf numFmtId="0" fontId="20" fillId="4" borderId="10" xfId="33" applyFont="1" applyFill="1" applyBorder="1" applyAlignment="1">
      <alignment horizontal="center" vertical="center" wrapText="1"/>
      <protection/>
    </xf>
    <xf numFmtId="176" fontId="20" fillId="4" borderId="10" xfId="34" applyNumberFormat="1" applyFont="1" applyFill="1" applyBorder="1" applyAlignment="1">
      <alignment horizontal="center" vertical="center" wrapText="1"/>
    </xf>
    <xf numFmtId="0" fontId="20" fillId="3" borderId="10" xfId="33" applyFont="1" applyFill="1" applyBorder="1" applyAlignment="1">
      <alignment horizontal="center" vertical="center" wrapText="1"/>
      <protection/>
    </xf>
    <xf numFmtId="0" fontId="20" fillId="7" borderId="10" xfId="33" applyFont="1" applyFill="1" applyBorder="1" applyAlignment="1">
      <alignment horizontal="center" vertical="center" wrapText="1"/>
      <protection/>
    </xf>
    <xf numFmtId="0" fontId="21" fillId="7" borderId="10" xfId="33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23" fillId="0" borderId="10" xfId="33" applyFont="1" applyFill="1" applyBorder="1" applyAlignment="1">
      <alignment horizontal="left" vertical="center" wrapText="1"/>
      <protection/>
    </xf>
    <xf numFmtId="0" fontId="23" fillId="0" borderId="10" xfId="33" applyFont="1" applyFill="1" applyBorder="1" applyAlignment="1">
      <alignment horizontal="center" vertical="center"/>
      <protection/>
    </xf>
    <xf numFmtId="0" fontId="47" fillId="0" borderId="10" xfId="0" applyNumberFormat="1" applyFont="1" applyBorder="1" applyAlignment="1">
      <alignment horizontal="center" vertical="center"/>
    </xf>
    <xf numFmtId="176" fontId="47" fillId="4" borderId="10" xfId="34" applyNumberFormat="1" applyFont="1" applyFill="1" applyBorder="1" applyAlignment="1">
      <alignment horizontal="center" vertical="center"/>
    </xf>
    <xf numFmtId="0" fontId="47" fillId="4" borderId="10" xfId="0" applyFont="1" applyFill="1" applyBorder="1" applyAlignment="1">
      <alignment horizontal="center" vertical="center"/>
    </xf>
    <xf numFmtId="176" fontId="47" fillId="4" borderId="10" xfId="34" applyNumberFormat="1" applyFont="1" applyFill="1" applyBorder="1" applyAlignment="1">
      <alignment vertical="center"/>
    </xf>
    <xf numFmtId="0" fontId="47" fillId="3" borderId="10" xfId="0" applyFont="1" applyFill="1" applyBorder="1" applyAlignment="1">
      <alignment horizontal="center" vertical="center"/>
    </xf>
    <xf numFmtId="176" fontId="47" fillId="7" borderId="10" xfId="0" applyNumberFormat="1" applyFont="1" applyFill="1" applyBorder="1" applyAlignment="1">
      <alignment horizontal="center" vertical="center"/>
    </xf>
    <xf numFmtId="177" fontId="47" fillId="7" borderId="10" xfId="0" applyNumberFormat="1" applyFont="1" applyFill="1" applyBorder="1" applyAlignment="1">
      <alignment horizontal="right" vertical="center"/>
    </xf>
    <xf numFmtId="0" fontId="47" fillId="0" borderId="10" xfId="0" applyFont="1" applyBorder="1" applyAlignment="1">
      <alignment vertical="center" wrapText="1"/>
    </xf>
    <xf numFmtId="176" fontId="47" fillId="4" borderId="11" xfId="34" applyNumberFormat="1" applyFont="1" applyFill="1" applyBorder="1" applyAlignment="1">
      <alignment horizontal="right" vertical="center"/>
    </xf>
    <xf numFmtId="176" fontId="47" fillId="4" borderId="11" xfId="34" applyNumberFormat="1" applyFont="1" applyFill="1" applyBorder="1" applyAlignment="1">
      <alignment horizontal="center" vertical="center"/>
    </xf>
    <xf numFmtId="176" fontId="47" fillId="4" borderId="11" xfId="34" applyNumberFormat="1" applyFont="1" applyFill="1" applyBorder="1" applyAlignment="1">
      <alignment vertical="center"/>
    </xf>
    <xf numFmtId="176" fontId="47" fillId="7" borderId="11" xfId="0" applyNumberFormat="1" applyFont="1" applyFill="1" applyBorder="1" applyAlignment="1">
      <alignment horizontal="center" vertical="center"/>
    </xf>
    <xf numFmtId="177" fontId="47" fillId="7" borderId="11" xfId="0" applyNumberFormat="1" applyFont="1" applyFill="1" applyBorder="1" applyAlignment="1">
      <alignment horizontal="right" vertical="center"/>
    </xf>
    <xf numFmtId="0" fontId="23" fillId="0" borderId="10" xfId="33" applyNumberFormat="1" applyFont="1" applyFill="1" applyBorder="1" applyAlignment="1">
      <alignment horizontal="center" vertical="center"/>
      <protection/>
    </xf>
    <xf numFmtId="178" fontId="47" fillId="0" borderId="10" xfId="0" applyNumberFormat="1" applyFont="1" applyBorder="1" applyAlignment="1">
      <alignment horizontal="center" vertical="center"/>
    </xf>
    <xf numFmtId="176" fontId="48" fillId="33" borderId="10" xfId="0" applyNumberFormat="1" applyFont="1" applyFill="1" applyBorder="1" applyAlignment="1">
      <alignment horizontal="right" vertical="center"/>
    </xf>
    <xf numFmtId="0" fontId="49" fillId="0" borderId="10" xfId="0" applyFont="1" applyBorder="1" applyAlignment="1">
      <alignment vertical="center" wrapText="1"/>
    </xf>
    <xf numFmtId="178" fontId="23" fillId="0" borderId="10" xfId="33" applyNumberFormat="1" applyFont="1" applyFill="1" applyBorder="1" applyAlignment="1">
      <alignment horizontal="center" vertical="center"/>
      <protection/>
    </xf>
    <xf numFmtId="179" fontId="47" fillId="4" borderId="10" xfId="34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10" xfId="0" applyNumberFormat="1" applyFont="1" applyFill="1" applyBorder="1" applyAlignment="1">
      <alignment horizontal="center" vertical="center" wrapText="1"/>
    </xf>
    <xf numFmtId="3" fontId="47" fillId="4" borderId="10" xfId="34" applyNumberFormat="1" applyFont="1" applyFill="1" applyBorder="1" applyAlignment="1">
      <alignment vertical="center"/>
    </xf>
    <xf numFmtId="0" fontId="47" fillId="3" borderId="11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8" fillId="0" borderId="10" xfId="33" applyFont="1" applyFill="1" applyBorder="1" applyAlignment="1">
      <alignment horizontal="left" vertical="center" wrapText="1"/>
      <protection/>
    </xf>
    <xf numFmtId="0" fontId="48" fillId="0" borderId="10" xfId="33" applyFont="1" applyFill="1" applyBorder="1" applyAlignment="1">
      <alignment horizontal="center" vertical="center"/>
      <protection/>
    </xf>
    <xf numFmtId="176" fontId="47" fillId="7" borderId="10" xfId="0" applyNumberFormat="1" applyFont="1" applyFill="1" applyBorder="1" applyAlignment="1">
      <alignment horizontal="right" vertical="center"/>
    </xf>
    <xf numFmtId="176" fontId="47" fillId="4" borderId="10" xfId="0" applyNumberFormat="1" applyFont="1" applyFill="1" applyBorder="1" applyAlignment="1">
      <alignment vertical="center"/>
    </xf>
    <xf numFmtId="0" fontId="47" fillId="4" borderId="10" xfId="34" applyNumberFormat="1" applyFont="1" applyFill="1" applyBorder="1" applyAlignment="1">
      <alignment vertical="center"/>
    </xf>
    <xf numFmtId="176" fontId="47" fillId="4" borderId="10" xfId="34" applyNumberFormat="1" applyFont="1" applyFill="1" applyBorder="1" applyAlignment="1">
      <alignment vertical="center"/>
    </xf>
    <xf numFmtId="0" fontId="47" fillId="4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8" fillId="0" borderId="0" xfId="33" applyAlignment="1">
      <alignment horizontal="left" vertical="center"/>
      <protection/>
    </xf>
    <xf numFmtId="0" fontId="18" fillId="0" borderId="0" xfId="33">
      <alignment vertical="center"/>
      <protection/>
    </xf>
    <xf numFmtId="0" fontId="18" fillId="0" borderId="0" xfId="33" applyAlignment="1">
      <alignment horizontal="center" vertical="center"/>
      <protection/>
    </xf>
    <xf numFmtId="0" fontId="26" fillId="0" borderId="0" xfId="33" applyFont="1" applyFill="1">
      <alignment vertical="center"/>
      <protection/>
    </xf>
    <xf numFmtId="0" fontId="26" fillId="0" borderId="0" xfId="33" applyFont="1" applyFill="1" applyAlignment="1">
      <alignment horizontal="left" vertical="center"/>
      <protection/>
    </xf>
    <xf numFmtId="0" fontId="30" fillId="0" borderId="0" xfId="33" applyFont="1" applyAlignment="1">
      <alignment horizontal="left" vertical="center"/>
      <protection/>
    </xf>
    <xf numFmtId="0" fontId="18" fillId="0" borderId="10" xfId="33" applyBorder="1" applyAlignment="1">
      <alignment horizontal="center" vertical="center"/>
      <protection/>
    </xf>
    <xf numFmtId="0" fontId="18" fillId="0" borderId="12" xfId="33" applyBorder="1">
      <alignment vertical="center"/>
      <protection/>
    </xf>
    <xf numFmtId="0" fontId="18" fillId="0" borderId="13" xfId="33" applyBorder="1" applyAlignment="1">
      <alignment horizontal="center" vertical="center"/>
      <protection/>
    </xf>
    <xf numFmtId="0" fontId="18" fillId="0" borderId="14" xfId="33" applyBorder="1" applyAlignment="1">
      <alignment horizontal="center" vertical="center"/>
      <protection/>
    </xf>
    <xf numFmtId="0" fontId="18" fillId="0" borderId="13" xfId="33" applyBorder="1" applyAlignment="1">
      <alignment vertical="center" wrapText="1"/>
      <protection/>
    </xf>
    <xf numFmtId="0" fontId="18" fillId="0" borderId="14" xfId="33" applyBorder="1">
      <alignment vertical="center"/>
      <protection/>
    </xf>
    <xf numFmtId="0" fontId="18" fillId="0" borderId="12" xfId="33" applyBorder="1" applyAlignment="1">
      <alignment horizontal="center" vertical="center" wrapText="1"/>
      <protection/>
    </xf>
    <xf numFmtId="0" fontId="18" fillId="0" borderId="14" xfId="33" applyBorder="1" applyAlignment="1">
      <alignment horizontal="center" vertical="center" wrapText="1"/>
      <protection/>
    </xf>
    <xf numFmtId="0" fontId="18" fillId="0" borderId="12" xfId="33" applyBorder="1" applyAlignment="1">
      <alignment horizontal="center" vertical="center"/>
      <protection/>
    </xf>
    <xf numFmtId="0" fontId="18" fillId="0" borderId="13" xfId="33" applyBorder="1" applyAlignment="1">
      <alignment horizontal="center" vertical="center"/>
      <protection/>
    </xf>
    <xf numFmtId="0" fontId="18" fillId="0" borderId="14" xfId="33" applyBorder="1" applyAlignment="1">
      <alignment horizontal="center" vertical="center"/>
      <protection/>
    </xf>
    <xf numFmtId="0" fontId="18" fillId="0" borderId="12" xfId="33" applyBorder="1" applyAlignment="1">
      <alignment vertical="center" wrapText="1"/>
      <protection/>
    </xf>
    <xf numFmtId="0" fontId="18" fillId="0" borderId="12" xfId="33" applyBorder="1" applyAlignment="1">
      <alignment horizontal="center" vertical="center"/>
      <protection/>
    </xf>
    <xf numFmtId="0" fontId="18" fillId="0" borderId="13" xfId="33" applyBorder="1" applyAlignment="1">
      <alignment vertical="center" wrapText="1"/>
      <protection/>
    </xf>
    <xf numFmtId="0" fontId="18" fillId="0" borderId="14" xfId="33" applyBorder="1" applyAlignment="1">
      <alignment vertical="center" wrapText="1"/>
      <protection/>
    </xf>
    <xf numFmtId="0" fontId="18" fillId="0" borderId="0" xfId="33" applyAlignment="1">
      <alignment horizontal="left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逗號 2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-sleeping\&#21508;&#38917;&#35336;&#30059;\&#26399;&#21002;&#35519;&#26597;\2023_&#26399;&#21002;&#35519;&#26597;\&#35519;&#26597;&#34920;_2023\1-&#37291;&#30274;&#37096;&#31185;\2023_&#26399;&#21002;&#35519;&#26597;_&#20839;&#31185;&#31995;_202207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內科"/>
      <sheetName val="過敏免疫風濕科"/>
      <sheetName val="心臟內科"/>
      <sheetName val="感染科"/>
      <sheetName val="胃腸科"/>
      <sheetName val="血液腫瘤科"/>
      <sheetName val="新陳代謝科"/>
      <sheetName val="腎臟科"/>
      <sheetName val="神經內科"/>
      <sheetName val="胸腔內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E34"/>
  <sheetViews>
    <sheetView tabSelected="1" zoomScale="85" zoomScaleNormal="85" zoomScalePageLayoutView="0" workbookViewId="0" topLeftCell="A1">
      <pane xSplit="9" ySplit="2" topLeftCell="J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A1" sqref="A1"/>
    </sheetView>
  </sheetViews>
  <sheetFormatPr defaultColWidth="9.00390625" defaultRowHeight="15.75"/>
  <cols>
    <col min="1" max="1" width="5.625" style="0" customWidth="1"/>
    <col min="2" max="2" width="26.375" style="2" customWidth="1"/>
    <col min="3" max="3" width="10.375" style="0" customWidth="1"/>
    <col min="4" max="4" width="5.00390625" style="0" bestFit="1" customWidth="1"/>
    <col min="5" max="5" width="7.50390625" style="3" hidden="1" customWidth="1"/>
    <col min="6" max="6" width="7.50390625" style="3" customWidth="1"/>
    <col min="7" max="9" width="8.875" style="0" hidden="1" customWidth="1"/>
    <col min="10" max="12" width="8.875" style="0" customWidth="1"/>
    <col min="13" max="15" width="7.50390625" style="3" hidden="1" customWidth="1"/>
    <col min="16" max="18" width="7.50390625" style="3" customWidth="1"/>
    <col min="19" max="21" width="7.50390625" style="3" hidden="1" customWidth="1"/>
    <col min="22" max="24" width="7.50390625" style="3" customWidth="1"/>
    <col min="25" max="25" width="17.50390625" style="2" customWidth="1"/>
  </cols>
  <sheetData>
    <row r="1" spans="1:31" ht="16.5">
      <c r="A1" s="1" t="s">
        <v>0</v>
      </c>
      <c r="Y1" s="3"/>
      <c r="Z1" s="3"/>
      <c r="AA1" s="3"/>
      <c r="AB1" s="3"/>
      <c r="AC1" s="3"/>
      <c r="AD1" s="3"/>
      <c r="AE1" s="2"/>
    </row>
    <row r="2" spans="1:25" s="11" customFormat="1" ht="78.7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10" t="s">
        <v>24</v>
      </c>
      <c r="Y2" s="4" t="s">
        <v>25</v>
      </c>
    </row>
    <row r="3" spans="1:25" s="11" customFormat="1" ht="60.75" customHeight="1">
      <c r="A3" s="4"/>
      <c r="B3" s="12" t="s">
        <v>26</v>
      </c>
      <c r="C3" s="13" t="s">
        <v>27</v>
      </c>
      <c r="D3" s="13" t="s">
        <v>28</v>
      </c>
      <c r="E3" s="14">
        <v>27.516</v>
      </c>
      <c r="F3" s="14">
        <v>71.421</v>
      </c>
      <c r="G3" s="15">
        <v>808</v>
      </c>
      <c r="H3" s="16">
        <v>827</v>
      </c>
      <c r="I3" s="17">
        <v>907.95</v>
      </c>
      <c r="J3" s="17">
        <v>889</v>
      </c>
      <c r="K3" s="17">
        <v>861</v>
      </c>
      <c r="L3" s="17">
        <v>889</v>
      </c>
      <c r="M3" s="18">
        <v>393</v>
      </c>
      <c r="N3" s="18">
        <v>220</v>
      </c>
      <c r="O3" s="18">
        <v>197</v>
      </c>
      <c r="P3" s="18">
        <v>310</v>
      </c>
      <c r="Q3" s="18">
        <v>319</v>
      </c>
      <c r="R3" s="18">
        <v>93</v>
      </c>
      <c r="S3" s="19">
        <f aca="true" t="shared" si="0" ref="S3:W8">G3/M3</f>
        <v>2.0559796437659035</v>
      </c>
      <c r="T3" s="20">
        <f t="shared" si="0"/>
        <v>3.7590909090909093</v>
      </c>
      <c r="U3" s="20">
        <f t="shared" si="0"/>
        <v>4.608883248730964</v>
      </c>
      <c r="V3" s="20">
        <f t="shared" si="0"/>
        <v>2.867741935483871</v>
      </c>
      <c r="W3" s="20">
        <f>K3/Q3</f>
        <v>2.699059561128527</v>
      </c>
      <c r="X3" s="20">
        <f>(L3*5/12)/R3</f>
        <v>3.9829749103942653</v>
      </c>
      <c r="Y3" s="21" t="s">
        <v>29</v>
      </c>
    </row>
    <row r="4" spans="1:25" s="11" customFormat="1" ht="48.75" customHeight="1">
      <c r="A4" s="4"/>
      <c r="B4" s="12" t="s">
        <v>30</v>
      </c>
      <c r="C4" s="13" t="s">
        <v>31</v>
      </c>
      <c r="D4" s="13" t="s">
        <v>28</v>
      </c>
      <c r="E4" s="14">
        <v>5.099</v>
      </c>
      <c r="F4" s="14">
        <v>38.637</v>
      </c>
      <c r="G4" s="22">
        <v>38517.410152</v>
      </c>
      <c r="H4" s="23">
        <v>39114.179401</v>
      </c>
      <c r="I4" s="24">
        <v>42398.58732</v>
      </c>
      <c r="J4" s="17">
        <v>40966.12905</v>
      </c>
      <c r="K4" s="17">
        <v>40728.12624</v>
      </c>
      <c r="L4" s="17">
        <v>41884.75520000001</v>
      </c>
      <c r="M4" s="18">
        <v>147</v>
      </c>
      <c r="N4" s="18">
        <v>169</v>
      </c>
      <c r="O4" s="18">
        <v>108</v>
      </c>
      <c r="P4" s="18">
        <v>216</v>
      </c>
      <c r="Q4" s="18">
        <v>124</v>
      </c>
      <c r="R4" s="18">
        <v>43</v>
      </c>
      <c r="S4" s="25">
        <f t="shared" si="0"/>
        <v>262.02319831292516</v>
      </c>
      <c r="T4" s="26">
        <f t="shared" si="0"/>
        <v>231.44484852662723</v>
      </c>
      <c r="U4" s="26">
        <f t="shared" si="0"/>
        <v>392.5795122222222</v>
      </c>
      <c r="V4" s="20">
        <f t="shared" si="0"/>
        <v>189.65800486111112</v>
      </c>
      <c r="W4" s="20">
        <f t="shared" si="0"/>
        <v>328.4526309677419</v>
      </c>
      <c r="X4" s="20">
        <f aca="true" t="shared" si="1" ref="X4:X21">(L4*5/12)/R4</f>
        <v>405.860031007752</v>
      </c>
      <c r="Y4" s="4"/>
    </row>
    <row r="5" spans="1:25" s="11" customFormat="1" ht="47.25">
      <c r="A5" s="4"/>
      <c r="B5" s="12" t="s">
        <v>32</v>
      </c>
      <c r="C5" s="13" t="s">
        <v>33</v>
      </c>
      <c r="D5" s="13" t="s">
        <v>28</v>
      </c>
      <c r="E5" s="27">
        <v>9.055</v>
      </c>
      <c r="F5" s="27">
        <v>20.999</v>
      </c>
      <c r="G5" s="15">
        <v>6356</v>
      </c>
      <c r="H5" s="15">
        <v>6281</v>
      </c>
      <c r="I5" s="17">
        <v>7007.74</v>
      </c>
      <c r="J5" s="17">
        <v>6976</v>
      </c>
      <c r="K5" s="17">
        <v>7000</v>
      </c>
      <c r="L5" s="17">
        <v>4372</v>
      </c>
      <c r="M5" s="18">
        <v>1619</v>
      </c>
      <c r="N5" s="18">
        <v>1436</v>
      </c>
      <c r="O5" s="18">
        <v>1218</v>
      </c>
      <c r="P5" s="18">
        <v>1123</v>
      </c>
      <c r="Q5" s="18">
        <v>901</v>
      </c>
      <c r="R5" s="18">
        <v>347</v>
      </c>
      <c r="S5" s="19">
        <f t="shared" si="0"/>
        <v>3.9258801729462633</v>
      </c>
      <c r="T5" s="20">
        <f t="shared" si="0"/>
        <v>4.373955431754875</v>
      </c>
      <c r="U5" s="20">
        <f t="shared" si="0"/>
        <v>5.753481116584565</v>
      </c>
      <c r="V5" s="20">
        <f t="shared" si="0"/>
        <v>6.21193232413179</v>
      </c>
      <c r="W5" s="20">
        <f t="shared" si="0"/>
        <v>7.769145394006659</v>
      </c>
      <c r="X5" s="20">
        <f t="shared" si="1"/>
        <v>5.249759846301633</v>
      </c>
      <c r="Y5" s="21" t="s">
        <v>29</v>
      </c>
    </row>
    <row r="6" spans="1:25" s="11" customFormat="1" ht="46.5" customHeight="1">
      <c r="A6" s="4"/>
      <c r="B6" s="12" t="s">
        <v>34</v>
      </c>
      <c r="C6" s="13" t="s">
        <v>35</v>
      </c>
      <c r="D6" s="13" t="s">
        <v>28</v>
      </c>
      <c r="E6" s="28">
        <v>14.753</v>
      </c>
      <c r="F6" s="28">
        <v>16.07</v>
      </c>
      <c r="G6" s="15"/>
      <c r="H6" s="15"/>
      <c r="I6" s="17"/>
      <c r="J6" s="24"/>
      <c r="K6" s="24"/>
      <c r="L6" s="24"/>
      <c r="M6" s="18">
        <v>18</v>
      </c>
      <c r="N6" s="18">
        <v>3</v>
      </c>
      <c r="O6" s="18">
        <v>15</v>
      </c>
      <c r="P6" s="18">
        <v>10</v>
      </c>
      <c r="Q6" s="18">
        <v>14</v>
      </c>
      <c r="R6" s="18">
        <v>8</v>
      </c>
      <c r="S6" s="19"/>
      <c r="T6" s="29"/>
      <c r="U6" s="29"/>
      <c r="V6" s="29">
        <v>0</v>
      </c>
      <c r="W6" s="29">
        <v>0</v>
      </c>
      <c r="X6" s="29">
        <v>0</v>
      </c>
      <c r="Y6" s="21" t="s">
        <v>36</v>
      </c>
    </row>
    <row r="7" spans="1:25" s="11" customFormat="1" ht="31.5">
      <c r="A7" s="4"/>
      <c r="B7" s="12" t="s">
        <v>37</v>
      </c>
      <c r="C7" s="13" t="s">
        <v>38</v>
      </c>
      <c r="D7" s="13" t="s">
        <v>28</v>
      </c>
      <c r="E7" s="14">
        <v>4.615</v>
      </c>
      <c r="F7" s="14">
        <v>15.441</v>
      </c>
      <c r="G7" s="15">
        <v>66083</v>
      </c>
      <c r="H7" s="15">
        <v>67093.556805</v>
      </c>
      <c r="I7" s="17">
        <v>73826.7823</v>
      </c>
      <c r="J7" s="17">
        <v>71331.799</v>
      </c>
      <c r="K7" s="17">
        <v>72911.88047999999</v>
      </c>
      <c r="L7" s="17">
        <v>74982.34784</v>
      </c>
      <c r="M7" s="18">
        <v>98</v>
      </c>
      <c r="N7" s="18">
        <v>200</v>
      </c>
      <c r="O7" s="18">
        <v>202</v>
      </c>
      <c r="P7" s="18">
        <v>221</v>
      </c>
      <c r="Q7" s="18">
        <v>140</v>
      </c>
      <c r="R7" s="18">
        <v>74</v>
      </c>
      <c r="S7" s="19">
        <f aca="true" t="shared" si="2" ref="S7:V14">G7/M7</f>
        <v>674.3163265306123</v>
      </c>
      <c r="T7" s="20">
        <f t="shared" si="2"/>
        <v>335.467784025</v>
      </c>
      <c r="U7" s="20">
        <f t="shared" si="2"/>
        <v>365.47912029702974</v>
      </c>
      <c r="V7" s="20">
        <f t="shared" si="2"/>
        <v>322.7683212669683</v>
      </c>
      <c r="W7" s="20">
        <f t="shared" si="0"/>
        <v>520.7991462857142</v>
      </c>
      <c r="X7" s="20">
        <f t="shared" si="1"/>
        <v>422.1979045045045</v>
      </c>
      <c r="Y7" s="30"/>
    </row>
    <row r="8" spans="1:25" s="11" customFormat="1" ht="33.75" customHeight="1">
      <c r="A8" s="4"/>
      <c r="B8" s="12" t="s">
        <v>39</v>
      </c>
      <c r="C8" s="13" t="s">
        <v>40</v>
      </c>
      <c r="D8" s="13" t="s">
        <v>28</v>
      </c>
      <c r="E8" s="27">
        <v>6.425</v>
      </c>
      <c r="F8" s="31">
        <v>13.31</v>
      </c>
      <c r="G8" s="15">
        <v>43097</v>
      </c>
      <c r="H8" s="15">
        <v>46112.59422</v>
      </c>
      <c r="I8" s="17">
        <v>52124.856759999995</v>
      </c>
      <c r="J8" s="17">
        <v>53588.6736</v>
      </c>
      <c r="K8" s="17">
        <v>55007.72304</v>
      </c>
      <c r="L8" s="17">
        <v>59897.69984</v>
      </c>
      <c r="M8" s="18">
        <v>219</v>
      </c>
      <c r="N8" s="18">
        <v>315</v>
      </c>
      <c r="O8" s="18">
        <v>282</v>
      </c>
      <c r="P8" s="18">
        <v>255</v>
      </c>
      <c r="Q8" s="18">
        <v>312</v>
      </c>
      <c r="R8" s="18">
        <v>97</v>
      </c>
      <c r="S8" s="19">
        <f t="shared" si="2"/>
        <v>196.78995433789953</v>
      </c>
      <c r="T8" s="20">
        <f t="shared" si="2"/>
        <v>146.389188</v>
      </c>
      <c r="U8" s="20">
        <f t="shared" si="2"/>
        <v>184.83991758865247</v>
      </c>
      <c r="V8" s="20">
        <f t="shared" si="2"/>
        <v>210.15166117647058</v>
      </c>
      <c r="W8" s="20">
        <f t="shared" si="0"/>
        <v>176.3068046153846</v>
      </c>
      <c r="X8" s="20">
        <f t="shared" si="1"/>
        <v>257.2925250859107</v>
      </c>
      <c r="Y8" s="4"/>
    </row>
    <row r="9" spans="1:25" s="11" customFormat="1" ht="63">
      <c r="A9" s="4"/>
      <c r="B9" s="12" t="s">
        <v>41</v>
      </c>
      <c r="C9" s="13" t="s">
        <v>42</v>
      </c>
      <c r="D9" s="13" t="s">
        <v>28</v>
      </c>
      <c r="E9" s="14">
        <v>3.538</v>
      </c>
      <c r="F9" s="14">
        <v>12.074</v>
      </c>
      <c r="G9" s="15">
        <v>808</v>
      </c>
      <c r="H9" s="32">
        <v>827</v>
      </c>
      <c r="I9" s="17">
        <v>907.95</v>
      </c>
      <c r="J9" s="24"/>
      <c r="K9" s="24"/>
      <c r="L9" s="24"/>
      <c r="M9" s="18">
        <v>175</v>
      </c>
      <c r="N9" s="18">
        <v>150</v>
      </c>
      <c r="O9" s="18">
        <v>42</v>
      </c>
      <c r="P9" s="18">
        <v>82</v>
      </c>
      <c r="Q9" s="18">
        <v>94</v>
      </c>
      <c r="R9" s="18">
        <v>19</v>
      </c>
      <c r="S9" s="19">
        <f t="shared" si="2"/>
        <v>4.617142857142857</v>
      </c>
      <c r="T9" s="20">
        <f t="shared" si="2"/>
        <v>5.513333333333334</v>
      </c>
      <c r="U9" s="20">
        <f t="shared" si="2"/>
        <v>21.617857142857144</v>
      </c>
      <c r="V9" s="29">
        <v>0</v>
      </c>
      <c r="W9" s="29">
        <v>0</v>
      </c>
      <c r="X9" s="29">
        <v>0</v>
      </c>
      <c r="Y9" s="21" t="s">
        <v>43</v>
      </c>
    </row>
    <row r="10" spans="1:25" s="11" customFormat="1" ht="40.5" customHeight="1">
      <c r="A10" s="4"/>
      <c r="B10" s="12" t="s">
        <v>44</v>
      </c>
      <c r="C10" s="13" t="s">
        <v>45</v>
      </c>
      <c r="D10" s="13" t="s">
        <v>28</v>
      </c>
      <c r="E10" s="27">
        <v>4.959</v>
      </c>
      <c r="F10" s="27">
        <v>11.677</v>
      </c>
      <c r="G10" s="15">
        <v>33798</v>
      </c>
      <c r="H10" s="15">
        <v>32267</v>
      </c>
      <c r="I10" s="17">
        <v>34398</v>
      </c>
      <c r="J10" s="17">
        <v>35618</v>
      </c>
      <c r="K10" s="17">
        <v>33011</v>
      </c>
      <c r="L10" s="17">
        <v>33096</v>
      </c>
      <c r="M10" s="18">
        <v>532</v>
      </c>
      <c r="N10" s="18">
        <v>421</v>
      </c>
      <c r="O10" s="18">
        <v>457</v>
      </c>
      <c r="P10" s="18">
        <v>313</v>
      </c>
      <c r="Q10" s="18">
        <v>129</v>
      </c>
      <c r="R10" s="18">
        <v>16</v>
      </c>
      <c r="S10" s="19">
        <f t="shared" si="2"/>
        <v>63.53007518796993</v>
      </c>
      <c r="T10" s="20">
        <f t="shared" si="2"/>
        <v>76.6437054631829</v>
      </c>
      <c r="U10" s="20">
        <f t="shared" si="2"/>
        <v>75.2691466083151</v>
      </c>
      <c r="V10" s="20">
        <f>J10/P10</f>
        <v>113.79552715654953</v>
      </c>
      <c r="W10" s="20">
        <f>K10/Q10</f>
        <v>255.89922480620154</v>
      </c>
      <c r="X10" s="20">
        <f t="shared" si="1"/>
        <v>861.875</v>
      </c>
      <c r="Y10" s="4"/>
    </row>
    <row r="11" spans="1:25" s="11" customFormat="1" ht="63">
      <c r="A11" s="33"/>
      <c r="B11" s="12" t="s">
        <v>46</v>
      </c>
      <c r="C11" s="13" t="s">
        <v>47</v>
      </c>
      <c r="D11" s="13" t="s">
        <v>28</v>
      </c>
      <c r="E11" s="28">
        <v>2.455</v>
      </c>
      <c r="F11" s="28">
        <v>10.273</v>
      </c>
      <c r="G11" s="23">
        <v>808</v>
      </c>
      <c r="H11" s="23">
        <v>827</v>
      </c>
      <c r="I11" s="24">
        <v>907.95</v>
      </c>
      <c r="J11" s="24"/>
      <c r="K11" s="24"/>
      <c r="L11" s="24"/>
      <c r="M11" s="18">
        <v>644</v>
      </c>
      <c r="N11" s="18">
        <v>207</v>
      </c>
      <c r="O11" s="18">
        <v>41</v>
      </c>
      <c r="P11" s="18">
        <v>156</v>
      </c>
      <c r="Q11" s="18">
        <v>201</v>
      </c>
      <c r="R11" s="18">
        <v>12</v>
      </c>
      <c r="S11" s="25">
        <f t="shared" si="2"/>
        <v>1.2546583850931676</v>
      </c>
      <c r="T11" s="26">
        <f t="shared" si="2"/>
        <v>3.995169082125604</v>
      </c>
      <c r="U11" s="26">
        <f t="shared" si="2"/>
        <v>22.14512195121951</v>
      </c>
      <c r="V11" s="29">
        <v>0</v>
      </c>
      <c r="W11" s="29">
        <v>0</v>
      </c>
      <c r="X11" s="29">
        <v>0</v>
      </c>
      <c r="Y11" s="21" t="s">
        <v>48</v>
      </c>
    </row>
    <row r="12" spans="1:25" s="11" customFormat="1" ht="47.25">
      <c r="A12" s="4"/>
      <c r="B12" s="12" t="s">
        <v>49</v>
      </c>
      <c r="C12" s="13" t="s">
        <v>50</v>
      </c>
      <c r="D12" s="13" t="s">
        <v>28</v>
      </c>
      <c r="E12" s="34">
        <v>5.045</v>
      </c>
      <c r="F12" s="34">
        <v>7.759</v>
      </c>
      <c r="G12" s="15">
        <v>6356</v>
      </c>
      <c r="H12" s="15">
        <v>6281</v>
      </c>
      <c r="I12" s="17">
        <v>7007.74</v>
      </c>
      <c r="J12" s="17">
        <v>6976</v>
      </c>
      <c r="K12" s="17">
        <v>7000</v>
      </c>
      <c r="L12" s="17">
        <v>4372</v>
      </c>
      <c r="M12" s="18">
        <v>274</v>
      </c>
      <c r="N12" s="18">
        <v>214</v>
      </c>
      <c r="O12" s="18">
        <v>158</v>
      </c>
      <c r="P12" s="18">
        <v>174</v>
      </c>
      <c r="Q12" s="18">
        <v>115</v>
      </c>
      <c r="R12" s="18">
        <v>18</v>
      </c>
      <c r="S12" s="19">
        <f t="shared" si="2"/>
        <v>23.197080291970803</v>
      </c>
      <c r="T12" s="20">
        <f t="shared" si="2"/>
        <v>29.350467289719628</v>
      </c>
      <c r="U12" s="20">
        <f t="shared" si="2"/>
        <v>44.35278481012658</v>
      </c>
      <c r="V12" s="20">
        <f>J12/P12</f>
        <v>40.0919540229885</v>
      </c>
      <c r="W12" s="20">
        <f>K12/Q12</f>
        <v>60.869565217391305</v>
      </c>
      <c r="X12" s="20">
        <f t="shared" si="1"/>
        <v>101.20370370370371</v>
      </c>
      <c r="Y12" s="21" t="s">
        <v>29</v>
      </c>
    </row>
    <row r="13" spans="1:25" s="11" customFormat="1" ht="44.25" customHeight="1">
      <c r="A13" s="33"/>
      <c r="B13" s="12" t="s">
        <v>51</v>
      </c>
      <c r="C13" s="13" t="s">
        <v>52</v>
      </c>
      <c r="D13" s="13" t="s">
        <v>28</v>
      </c>
      <c r="E13" s="14">
        <v>2.856</v>
      </c>
      <c r="F13" s="28">
        <v>6.52</v>
      </c>
      <c r="G13" s="15">
        <v>17860</v>
      </c>
      <c r="H13" s="15">
        <v>16654</v>
      </c>
      <c r="I13" s="17">
        <v>17849</v>
      </c>
      <c r="J13" s="17">
        <v>17258</v>
      </c>
      <c r="K13" s="17">
        <v>17271</v>
      </c>
      <c r="L13" s="17">
        <v>16956</v>
      </c>
      <c r="M13" s="18">
        <v>50</v>
      </c>
      <c r="N13" s="18">
        <v>40</v>
      </c>
      <c r="O13" s="18">
        <v>104</v>
      </c>
      <c r="P13" s="18">
        <v>43</v>
      </c>
      <c r="Q13" s="18">
        <v>27</v>
      </c>
      <c r="R13" s="18">
        <v>17</v>
      </c>
      <c r="S13" s="19">
        <f t="shared" si="2"/>
        <v>357.2</v>
      </c>
      <c r="T13" s="20">
        <f t="shared" si="2"/>
        <v>416.35</v>
      </c>
      <c r="U13" s="20">
        <f t="shared" si="2"/>
        <v>171.625</v>
      </c>
      <c r="V13" s="20">
        <f>J13/P13</f>
        <v>401.3488372093023</v>
      </c>
      <c r="W13" s="20">
        <f aca="true" t="shared" si="3" ref="W13:W21">K13/Q13</f>
        <v>639.6666666666666</v>
      </c>
      <c r="X13" s="20">
        <f t="shared" si="1"/>
        <v>415.5882352941176</v>
      </c>
      <c r="Y13" s="21"/>
    </row>
    <row r="14" spans="1:25" s="37" customFormat="1" ht="36" customHeight="1">
      <c r="A14" s="4"/>
      <c r="B14" s="12" t="s">
        <v>53</v>
      </c>
      <c r="C14" s="13" t="s">
        <v>54</v>
      </c>
      <c r="D14" s="13" t="s">
        <v>28</v>
      </c>
      <c r="E14" s="27">
        <v>4.715</v>
      </c>
      <c r="F14" s="27">
        <v>5.938</v>
      </c>
      <c r="G14" s="23">
        <v>36183</v>
      </c>
      <c r="H14" s="23">
        <v>34607</v>
      </c>
      <c r="I14" s="17">
        <v>36887</v>
      </c>
      <c r="J14" s="17">
        <v>38281</v>
      </c>
      <c r="K14" s="17">
        <v>35478</v>
      </c>
      <c r="L14" s="35">
        <v>35573</v>
      </c>
      <c r="M14" s="36">
        <v>262</v>
      </c>
      <c r="N14" s="36">
        <v>346</v>
      </c>
      <c r="O14" s="18">
        <v>329</v>
      </c>
      <c r="P14" s="18">
        <v>237</v>
      </c>
      <c r="Q14" s="18">
        <v>163</v>
      </c>
      <c r="R14" s="18">
        <v>77</v>
      </c>
      <c r="S14" s="25">
        <f t="shared" si="2"/>
        <v>138.1030534351145</v>
      </c>
      <c r="T14" s="26">
        <f t="shared" si="2"/>
        <v>100.02023121387283</v>
      </c>
      <c r="U14" s="20">
        <f t="shared" si="2"/>
        <v>112.11854103343465</v>
      </c>
      <c r="V14" s="20">
        <f>J14/P14</f>
        <v>161.52320675105486</v>
      </c>
      <c r="W14" s="20">
        <f t="shared" si="3"/>
        <v>217.6564417177914</v>
      </c>
      <c r="X14" s="20">
        <f t="shared" si="1"/>
        <v>192.49458874458875</v>
      </c>
      <c r="Y14" s="4"/>
    </row>
    <row r="15" spans="1:25" s="11" customFormat="1" ht="31.5">
      <c r="A15" s="4"/>
      <c r="B15" s="12" t="s">
        <v>55</v>
      </c>
      <c r="C15" s="13" t="s">
        <v>56</v>
      </c>
      <c r="D15" s="13" t="s">
        <v>28</v>
      </c>
      <c r="E15" s="38">
        <v>4.757</v>
      </c>
      <c r="F15" s="38">
        <v>5.905</v>
      </c>
      <c r="G15" s="15"/>
      <c r="H15" s="15"/>
      <c r="I15" s="15"/>
      <c r="J15" s="24"/>
      <c r="K15" s="24"/>
      <c r="L15" s="24"/>
      <c r="M15" s="18">
        <v>56</v>
      </c>
      <c r="N15" s="18">
        <v>104</v>
      </c>
      <c r="O15" s="18">
        <v>61</v>
      </c>
      <c r="P15" s="18">
        <v>80</v>
      </c>
      <c r="Q15" s="18">
        <v>44</v>
      </c>
      <c r="R15" s="18">
        <v>11</v>
      </c>
      <c r="S15" s="19"/>
      <c r="T15" s="29"/>
      <c r="U15" s="29"/>
      <c r="V15" s="29">
        <v>0</v>
      </c>
      <c r="W15" s="29">
        <v>0</v>
      </c>
      <c r="X15" s="29">
        <v>0</v>
      </c>
      <c r="Y15" s="4"/>
    </row>
    <row r="16" spans="1:25" s="11" customFormat="1" ht="47.25">
      <c r="A16" s="4"/>
      <c r="B16" s="12" t="s">
        <v>57</v>
      </c>
      <c r="C16" s="13" t="s">
        <v>58</v>
      </c>
      <c r="D16" s="13" t="s">
        <v>28</v>
      </c>
      <c r="E16" s="27">
        <v>5.113</v>
      </c>
      <c r="F16" s="27">
        <v>5.758</v>
      </c>
      <c r="G16" s="15">
        <v>6356</v>
      </c>
      <c r="H16" s="15">
        <v>6281</v>
      </c>
      <c r="I16" s="17">
        <v>7007.74</v>
      </c>
      <c r="J16" s="17">
        <v>6976</v>
      </c>
      <c r="K16" s="17">
        <v>7000</v>
      </c>
      <c r="L16" s="17">
        <v>4372</v>
      </c>
      <c r="M16" s="18">
        <v>431</v>
      </c>
      <c r="N16" s="18">
        <v>475</v>
      </c>
      <c r="O16" s="18">
        <v>373</v>
      </c>
      <c r="P16" s="18">
        <v>330</v>
      </c>
      <c r="Q16" s="18">
        <v>389</v>
      </c>
      <c r="R16" s="18">
        <v>95</v>
      </c>
      <c r="S16" s="19">
        <f>G16/M16</f>
        <v>14.747099767981439</v>
      </c>
      <c r="T16" s="20">
        <f>H16/N16</f>
        <v>13.223157894736842</v>
      </c>
      <c r="U16" s="20">
        <f>I16/O16</f>
        <v>18.78750670241287</v>
      </c>
      <c r="V16" s="20">
        <f>J16/P16</f>
        <v>21.13939393939394</v>
      </c>
      <c r="W16" s="20">
        <f t="shared" si="3"/>
        <v>17.994858611825194</v>
      </c>
      <c r="X16" s="20">
        <f t="shared" si="1"/>
        <v>19.17543859649123</v>
      </c>
      <c r="Y16" s="21" t="s">
        <v>29</v>
      </c>
    </row>
    <row r="17" spans="1:25" s="37" customFormat="1" ht="33.75" customHeight="1">
      <c r="A17" s="33"/>
      <c r="B17" s="39" t="s">
        <v>59</v>
      </c>
      <c r="C17" s="40" t="s">
        <v>60</v>
      </c>
      <c r="D17" s="40" t="s">
        <v>28</v>
      </c>
      <c r="E17" s="14"/>
      <c r="F17" s="14">
        <v>4.632</v>
      </c>
      <c r="G17" s="15"/>
      <c r="H17" s="15"/>
      <c r="I17" s="17">
        <v>11077.33</v>
      </c>
      <c r="J17" s="17">
        <v>11602</v>
      </c>
      <c r="K17" s="17">
        <v>11427</v>
      </c>
      <c r="L17" s="17">
        <v>54628</v>
      </c>
      <c r="M17" s="18"/>
      <c r="N17" s="18"/>
      <c r="O17" s="18">
        <v>35</v>
      </c>
      <c r="P17" s="18">
        <v>44</v>
      </c>
      <c r="Q17" s="18">
        <v>40</v>
      </c>
      <c r="R17" s="18">
        <v>13</v>
      </c>
      <c r="S17" s="41"/>
      <c r="T17" s="29"/>
      <c r="U17" s="20">
        <f aca="true" t="shared" si="4" ref="U17:V21">I17/O17</f>
        <v>316.49514285714287</v>
      </c>
      <c r="V17" s="20">
        <f t="shared" si="4"/>
        <v>263.6818181818182</v>
      </c>
      <c r="W17" s="20">
        <f t="shared" si="3"/>
        <v>285.675</v>
      </c>
      <c r="X17" s="20">
        <f t="shared" si="1"/>
        <v>1750.897435897436</v>
      </c>
      <c r="Y17" s="21"/>
    </row>
    <row r="18" spans="1:25" s="37" customFormat="1" ht="47.25">
      <c r="A18" s="33"/>
      <c r="B18" s="12" t="s">
        <v>61</v>
      </c>
      <c r="C18" s="13" t="s">
        <v>62</v>
      </c>
      <c r="D18" s="13" t="s">
        <v>28</v>
      </c>
      <c r="E18" s="14">
        <v>2.611</v>
      </c>
      <c r="F18" s="14">
        <v>4.393</v>
      </c>
      <c r="G18" s="42">
        <v>808</v>
      </c>
      <c r="H18" s="32">
        <v>827</v>
      </c>
      <c r="I18" s="17">
        <v>907.95</v>
      </c>
      <c r="J18" s="17">
        <v>889</v>
      </c>
      <c r="K18" s="17">
        <v>861</v>
      </c>
      <c r="L18" s="43">
        <v>889</v>
      </c>
      <c r="M18" s="18">
        <v>14</v>
      </c>
      <c r="N18" s="18">
        <v>48</v>
      </c>
      <c r="O18" s="18">
        <v>19</v>
      </c>
      <c r="P18" s="18">
        <v>29</v>
      </c>
      <c r="Q18" s="18">
        <v>3</v>
      </c>
      <c r="R18" s="18">
        <v>6</v>
      </c>
      <c r="S18" s="19">
        <f aca="true" t="shared" si="5" ref="S18:T21">G18/M18</f>
        <v>57.714285714285715</v>
      </c>
      <c r="T18" s="20">
        <f t="shared" si="5"/>
        <v>17.229166666666668</v>
      </c>
      <c r="U18" s="20">
        <f t="shared" si="4"/>
        <v>47.78684210526316</v>
      </c>
      <c r="V18" s="20">
        <f t="shared" si="4"/>
        <v>30.655172413793103</v>
      </c>
      <c r="W18" s="20">
        <f t="shared" si="3"/>
        <v>287</v>
      </c>
      <c r="X18" s="20">
        <f t="shared" si="1"/>
        <v>61.736111111111114</v>
      </c>
      <c r="Y18" s="21" t="s">
        <v>29</v>
      </c>
    </row>
    <row r="19" spans="1:25" s="37" customFormat="1" ht="47.25">
      <c r="A19" s="33"/>
      <c r="B19" s="12" t="s">
        <v>63</v>
      </c>
      <c r="C19" s="13" t="s">
        <v>64</v>
      </c>
      <c r="D19" s="13" t="s">
        <v>28</v>
      </c>
      <c r="E19" s="14">
        <v>1.971</v>
      </c>
      <c r="F19" s="14">
        <v>4.303</v>
      </c>
      <c r="G19" s="44">
        <v>808</v>
      </c>
      <c r="H19" s="15">
        <v>827</v>
      </c>
      <c r="I19" s="17">
        <v>907.95</v>
      </c>
      <c r="J19" s="17">
        <v>889</v>
      </c>
      <c r="K19" s="17">
        <v>861</v>
      </c>
      <c r="L19" s="17">
        <v>32683.404000000002</v>
      </c>
      <c r="M19" s="18">
        <v>181</v>
      </c>
      <c r="N19" s="18">
        <v>192</v>
      </c>
      <c r="O19" s="18">
        <v>362</v>
      </c>
      <c r="P19" s="18">
        <v>205</v>
      </c>
      <c r="Q19" s="18">
        <v>117</v>
      </c>
      <c r="R19" s="18">
        <v>235</v>
      </c>
      <c r="S19" s="19">
        <f t="shared" si="5"/>
        <v>4.464088397790055</v>
      </c>
      <c r="T19" s="20">
        <f t="shared" si="5"/>
        <v>4.307291666666667</v>
      </c>
      <c r="U19" s="20">
        <f t="shared" si="4"/>
        <v>2.5081491712707185</v>
      </c>
      <c r="V19" s="20">
        <f t="shared" si="4"/>
        <v>4.336585365853659</v>
      </c>
      <c r="W19" s="20">
        <f t="shared" si="3"/>
        <v>7.358974358974359</v>
      </c>
      <c r="X19" s="20">
        <f t="shared" si="1"/>
        <v>57.94929787234043</v>
      </c>
      <c r="Y19" s="21" t="s">
        <v>29</v>
      </c>
    </row>
    <row r="20" spans="1:25" s="37" customFormat="1" ht="47.25">
      <c r="A20" s="33"/>
      <c r="B20" s="12" t="s">
        <v>65</v>
      </c>
      <c r="C20" s="13" t="s">
        <v>66</v>
      </c>
      <c r="D20" s="13" t="s">
        <v>28</v>
      </c>
      <c r="E20" s="14">
        <v>3.269</v>
      </c>
      <c r="F20" s="14">
        <v>4.169</v>
      </c>
      <c r="G20" s="45">
        <v>808</v>
      </c>
      <c r="H20" s="15">
        <v>827</v>
      </c>
      <c r="I20" s="17">
        <v>907.95</v>
      </c>
      <c r="J20" s="17">
        <v>889</v>
      </c>
      <c r="K20" s="17">
        <v>861</v>
      </c>
      <c r="L20" s="17">
        <v>889</v>
      </c>
      <c r="M20" s="18">
        <v>103</v>
      </c>
      <c r="N20" s="18">
        <v>112</v>
      </c>
      <c r="O20" s="18">
        <v>104</v>
      </c>
      <c r="P20" s="18">
        <v>43</v>
      </c>
      <c r="Q20" s="18">
        <v>120</v>
      </c>
      <c r="R20" s="18">
        <v>7</v>
      </c>
      <c r="S20" s="19">
        <f t="shared" si="5"/>
        <v>7.844660194174757</v>
      </c>
      <c r="T20" s="20">
        <f t="shared" si="5"/>
        <v>7.383928571428571</v>
      </c>
      <c r="U20" s="20">
        <f t="shared" si="4"/>
        <v>8.730288461538462</v>
      </c>
      <c r="V20" s="20">
        <f t="shared" si="4"/>
        <v>20.674418604651162</v>
      </c>
      <c r="W20" s="20">
        <f t="shared" si="3"/>
        <v>7.175</v>
      </c>
      <c r="X20" s="20">
        <f t="shared" si="1"/>
        <v>52.91666666666667</v>
      </c>
      <c r="Y20" s="21" t="s">
        <v>29</v>
      </c>
    </row>
    <row r="21" spans="1:25" s="37" customFormat="1" ht="47.25">
      <c r="A21" s="4"/>
      <c r="B21" s="12" t="s">
        <v>67</v>
      </c>
      <c r="C21" s="13" t="s">
        <v>68</v>
      </c>
      <c r="D21" s="13" t="s">
        <v>28</v>
      </c>
      <c r="E21" s="14">
        <v>3.734</v>
      </c>
      <c r="F21" s="14">
        <v>3.094</v>
      </c>
      <c r="G21" s="42">
        <v>1496</v>
      </c>
      <c r="H21" s="42">
        <v>1221</v>
      </c>
      <c r="I21" s="17">
        <v>1236</v>
      </c>
      <c r="J21" s="17">
        <v>1326</v>
      </c>
      <c r="K21" s="17">
        <v>1515</v>
      </c>
      <c r="L21" s="17">
        <v>1532</v>
      </c>
      <c r="M21" s="18">
        <v>40</v>
      </c>
      <c r="N21" s="18">
        <v>17</v>
      </c>
      <c r="O21" s="18">
        <v>27</v>
      </c>
      <c r="P21" s="18">
        <v>11</v>
      </c>
      <c r="Q21" s="18">
        <v>21</v>
      </c>
      <c r="R21" s="18">
        <v>9</v>
      </c>
      <c r="S21" s="19">
        <f t="shared" si="5"/>
        <v>37.4</v>
      </c>
      <c r="T21" s="20">
        <f t="shared" si="5"/>
        <v>71.82352941176471</v>
      </c>
      <c r="U21" s="20">
        <f t="shared" si="4"/>
        <v>45.77777777777778</v>
      </c>
      <c r="V21" s="20">
        <f t="shared" si="4"/>
        <v>120.54545454545455</v>
      </c>
      <c r="W21" s="20">
        <f t="shared" si="3"/>
        <v>72.14285714285714</v>
      </c>
      <c r="X21" s="20">
        <f t="shared" si="1"/>
        <v>70.92592592592592</v>
      </c>
      <c r="Y21" s="21" t="s">
        <v>29</v>
      </c>
    </row>
    <row r="22" spans="2:25" s="46" customFormat="1" ht="16.5">
      <c r="B22" s="47"/>
      <c r="E22" s="48"/>
      <c r="F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7"/>
    </row>
    <row r="23" spans="1:24" s="50" customFormat="1" ht="16.5">
      <c r="A23" s="49" t="s">
        <v>69</v>
      </c>
      <c r="D23" s="51"/>
      <c r="E23" s="51"/>
      <c r="F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</row>
    <row r="24" spans="1:24" s="50" customFormat="1" ht="19.5">
      <c r="A24" s="52" t="s">
        <v>70</v>
      </c>
      <c r="D24" s="51"/>
      <c r="E24" s="51"/>
      <c r="F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</row>
    <row r="25" spans="1:24" s="50" customFormat="1" ht="19.5">
      <c r="A25" s="53" t="s">
        <v>71</v>
      </c>
      <c r="D25" s="51"/>
      <c r="E25" s="51"/>
      <c r="F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</row>
    <row r="26" spans="1:27" s="50" customFormat="1" ht="24" customHeight="1">
      <c r="A26" s="54" t="s">
        <v>72</v>
      </c>
      <c r="D26" s="51"/>
      <c r="E26" s="51"/>
      <c r="F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</row>
    <row r="27" spans="1:25" s="50" customFormat="1" ht="24.75" customHeight="1">
      <c r="A27" s="55" t="s">
        <v>73</v>
      </c>
      <c r="B27" s="56" t="s">
        <v>74</v>
      </c>
      <c r="C27" s="57"/>
      <c r="D27" s="57"/>
      <c r="E27" s="57"/>
      <c r="F27" s="58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9"/>
      <c r="U27" s="59"/>
      <c r="V27" s="59"/>
      <c r="W27" s="59"/>
      <c r="X27" s="59"/>
      <c r="Y27" s="60"/>
    </row>
    <row r="28" spans="1:25" s="50" customFormat="1" ht="22.5" customHeight="1">
      <c r="A28" s="55" t="s">
        <v>73</v>
      </c>
      <c r="B28" s="56" t="s">
        <v>75</v>
      </c>
      <c r="C28" s="57"/>
      <c r="D28" s="57"/>
      <c r="E28" s="57"/>
      <c r="F28" s="58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9"/>
      <c r="U28" s="59"/>
      <c r="V28" s="59"/>
      <c r="W28" s="59"/>
      <c r="X28" s="59"/>
      <c r="Y28" s="60"/>
    </row>
    <row r="29" spans="1:25" s="50" customFormat="1" ht="21" customHeight="1">
      <c r="A29" s="55" t="s">
        <v>73</v>
      </c>
      <c r="B29" s="56" t="s">
        <v>76</v>
      </c>
      <c r="C29" s="57"/>
      <c r="D29" s="57"/>
      <c r="E29" s="57"/>
      <c r="F29" s="58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9"/>
      <c r="U29" s="59"/>
      <c r="V29" s="59"/>
      <c r="W29" s="59"/>
      <c r="X29" s="59"/>
      <c r="Y29" s="60"/>
    </row>
    <row r="30" spans="1:25" s="50" customFormat="1" ht="24.75" customHeight="1">
      <c r="A30" s="55" t="s">
        <v>77</v>
      </c>
      <c r="B30" s="61" t="s">
        <v>78</v>
      </c>
      <c r="C30" s="62"/>
      <c r="D30" s="63" t="s">
        <v>79</v>
      </c>
      <c r="E30" s="64"/>
      <c r="F30" s="65"/>
      <c r="G30" s="64" t="s">
        <v>80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</row>
    <row r="31" spans="1:25" s="50" customFormat="1" ht="92.25" customHeight="1">
      <c r="A31" s="55"/>
      <c r="B31" s="66"/>
      <c r="C31" s="58"/>
      <c r="D31" s="67"/>
      <c r="E31" s="58"/>
      <c r="F31" s="58"/>
      <c r="G31" s="68" t="s">
        <v>81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9"/>
    </row>
    <row r="32" spans="1:25" s="50" customFormat="1" ht="89.25" customHeight="1">
      <c r="A32" s="55"/>
      <c r="B32" s="66"/>
      <c r="C32" s="58"/>
      <c r="D32" s="67"/>
      <c r="E32" s="58"/>
      <c r="F32" s="58"/>
      <c r="G32" s="68" t="s">
        <v>81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9"/>
    </row>
    <row r="33" spans="1:25" s="50" customFormat="1" ht="85.5" customHeight="1">
      <c r="A33" s="55"/>
      <c r="B33" s="66"/>
      <c r="C33" s="58"/>
      <c r="D33" s="67"/>
      <c r="E33" s="58"/>
      <c r="F33" s="58"/>
      <c r="G33" s="68" t="s">
        <v>81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9"/>
    </row>
    <row r="34" spans="1:24" s="50" customFormat="1" ht="57" customHeight="1">
      <c r="A34" s="70" t="s">
        <v>82</v>
      </c>
      <c r="B34" s="49"/>
      <c r="D34" s="51"/>
      <c r="E34" s="51"/>
      <c r="F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</row>
  </sheetData>
  <sheetProtection/>
  <mergeCells count="6">
    <mergeCell ref="B30:C30"/>
    <mergeCell ref="D30:F30"/>
    <mergeCell ref="G30:Y30"/>
    <mergeCell ref="G31:Y31"/>
    <mergeCell ref="G32:Y32"/>
    <mergeCell ref="G33:Y33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headerFooter>
    <oddHeader>&amp;C&amp;14高雄榮民總醫院各科室2022年期刊使用統計暨2023年增刪項目調查表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5274</dc:creator>
  <cp:keywords/>
  <dc:description/>
  <cp:lastModifiedBy>5274</cp:lastModifiedBy>
  <dcterms:created xsi:type="dcterms:W3CDTF">2022-07-28T06:38:41Z</dcterms:created>
  <dcterms:modified xsi:type="dcterms:W3CDTF">2022-07-28T06:38:52Z</dcterms:modified>
  <cp:category/>
  <cp:version/>
  <cp:contentType/>
  <cp:contentStatus/>
</cp:coreProperties>
</file>