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11385" activeTab="0"/>
  </bookViews>
  <sheets>
    <sheet name="復形牙科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<sst xmlns="http://schemas.openxmlformats.org/spreadsheetml/2006/main" count="58" uniqueCount="49">
  <si>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*本表為2020年貴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</si>
  <si>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</si>
  <si>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</si>
  <si>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</si>
  <si>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</si>
  <si>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</si>
  <si>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</si>
  <si>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</si>
  <si>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</si>
  <si>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</si>
  <si>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</si>
  <si>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</si>
  <si>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</si>
  <si>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</si>
  <si>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2020年1-5月全文點閱篇次</t>
  </si>
  <si>
    <t>2017年平均每篇全文點閱金額</t>
  </si>
  <si>
    <t>2018年平均每篇全文點閱金額</t>
  </si>
  <si>
    <t>2019年平均每篇全文點閱金額</t>
  </si>
  <si>
    <t>2020年1-5月平均每篇全文點閱金額</t>
  </si>
  <si>
    <t>備註</t>
  </si>
  <si>
    <t>Journal of Dental Research</t>
  </si>
  <si>
    <t>0022-0345</t>
  </si>
  <si>
    <t>復形牙科</t>
  </si>
  <si>
    <t>Dental Materials</t>
  </si>
  <si>
    <t>0109-5641</t>
  </si>
  <si>
    <t>因收錄在期刊套裝中，故訂購價格為平均套裝刊價</t>
  </si>
  <si>
    <t>Journal of Dentistry</t>
  </si>
  <si>
    <t>0300-5712</t>
  </si>
  <si>
    <t>Journal of Prosthetic Dentistry</t>
  </si>
  <si>
    <t>0022-3913</t>
  </si>
  <si>
    <t>Operative Dentistry</t>
  </si>
  <si>
    <t>0361-7734</t>
  </si>
  <si>
    <t>The International Journal of Prosthodontics</t>
  </si>
  <si>
    <t>0893-2174</t>
  </si>
  <si>
    <t>資料來源為電子資源整合查詢系統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</si>
  <si>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</si>
  <si>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</si>
  <si>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</si>
  <si>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2021年期刊訂購，請勾選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</si>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</sst>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0" fontId="44" fillId="0" borderId="10" xfId="33" applyFont="1" applyFill="1" applyBorder="1" applyAlignment="1">
      <alignment vertical="center" wrapText="1"/>
      <protection/>
    </xf>
    <xf numFmtId="0" fontId="44" fillId="0" borderId="10" xfId="33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44" fillId="3" borderId="10" xfId="33" applyNumberFormat="1" applyFont="1" applyFill="1" applyBorder="1" applyAlignment="1">
      <alignment horizontal="center" vertical="center"/>
      <protection/>
    </xf>
    <xf numFmtId="0" fontId="0" fillId="3" borderId="10" xfId="0" applyFont="1" applyFill="1" applyBorder="1" applyAlignment="1">
      <alignment vertical="center"/>
    </xf>
    <xf numFmtId="178" fontId="44" fillId="7" borderId="10" xfId="3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79" fontId="0" fillId="0" borderId="10" xfId="0" applyNumberFormat="1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3" fontId="44" fillId="7" borderId="10" xfId="3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18" fillId="0" borderId="0" xfId="33" applyAlignment="1">
      <alignment vertical="center" wrapText="1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1" xfId="33" applyBorder="1">
      <alignment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>
      <alignment vertical="center"/>
      <protection/>
    </xf>
    <xf numFmtId="0" fontId="18" fillId="0" borderId="11" xfId="33" applyBorder="1" applyAlignment="1">
      <alignment horizontal="center" vertical="center" wrapText="1"/>
      <protection/>
    </xf>
    <xf numFmtId="0" fontId="18" fillId="0" borderId="13" xfId="33" applyBorder="1" applyAlignment="1">
      <alignment horizontal="center" vertical="center" wrapText="1"/>
      <protection/>
    </xf>
    <xf numFmtId="0" fontId="18" fillId="0" borderId="11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1" xfId="33" applyBorder="1" applyAlignment="1">
      <alignment vertical="center" wrapText="1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1" xfId="33" applyBorder="1" applyAlignment="1">
      <alignment horizontal="center" vertical="center"/>
      <protection/>
    </xf>
    <xf numFmtId="0" fontId="18" fillId="0" borderId="11" xfId="33" applyBorder="1" applyAlignment="1">
      <alignment vertical="center" wrapText="1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S8" sqref="S8"/>
    </sheetView>
  </sheetViews>
  <sheetFormatPr defaultColWidth="9.00390625" defaultRowHeight="15.75"/>
  <cols>
    <col min="1" max="1" width="4.75390625" style="3" customWidth="1"/>
    <col min="2" max="2" width="26.25390625" style="3" customWidth="1"/>
    <col min="3" max="3" width="10.125" style="3" bestFit="1" customWidth="1"/>
    <col min="4" max="4" width="9.00390625" style="3" customWidth="1"/>
    <col min="5" max="5" width="6.75390625" style="3" hidden="1" customWidth="1"/>
    <col min="6" max="6" width="6.75390625" style="3" customWidth="1"/>
    <col min="7" max="7" width="8.25390625" style="3" hidden="1" customWidth="1"/>
    <col min="8" max="10" width="8.50390625" style="3" bestFit="1" customWidth="1"/>
    <col min="11" max="11" width="7.50390625" style="3" hidden="1" customWidth="1"/>
    <col min="12" max="14" width="7.50390625" style="3" customWidth="1"/>
    <col min="15" max="15" width="7.50390625" style="4" hidden="1" customWidth="1"/>
    <col min="16" max="18" width="7.50390625" style="4" customWidth="1"/>
    <col min="19" max="19" width="17.25390625" style="2" customWidth="1"/>
    <col min="20" max="16384" width="9.00390625" style="3" customWidth="1"/>
  </cols>
  <sheetData>
    <row r="1" spans="1:14" ht="16.5">
      <c r="A1" s="1" t="s">
        <v>0</v>
      </c>
      <c r="B1" s="2"/>
      <c r="E1" s="4"/>
      <c r="F1" s="4"/>
      <c r="K1" s="4"/>
      <c r="L1" s="4"/>
      <c r="M1" s="4"/>
      <c r="N1" s="4"/>
    </row>
    <row r="2" spans="1:19" ht="71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5" t="s">
        <v>19</v>
      </c>
    </row>
    <row r="3" spans="1:19" s="22" customFormat="1" ht="38.25" customHeight="1">
      <c r="A3" s="10"/>
      <c r="B3" s="11" t="s">
        <v>20</v>
      </c>
      <c r="C3" s="12" t="s">
        <v>21</v>
      </c>
      <c r="D3" s="13" t="s">
        <v>22</v>
      </c>
      <c r="E3" s="14">
        <v>5.125</v>
      </c>
      <c r="F3" s="14">
        <v>4.914</v>
      </c>
      <c r="G3" s="15">
        <v>43399</v>
      </c>
      <c r="H3" s="16">
        <v>41954</v>
      </c>
      <c r="I3" s="17">
        <v>44892</v>
      </c>
      <c r="J3" s="17">
        <v>47246</v>
      </c>
      <c r="K3" s="18">
        <v>15</v>
      </c>
      <c r="L3" s="19">
        <v>75</v>
      </c>
      <c r="M3" s="19">
        <v>13</v>
      </c>
      <c r="N3" s="19">
        <v>6</v>
      </c>
      <c r="O3" s="20">
        <f>G3/K3</f>
        <v>2893.266666666667</v>
      </c>
      <c r="P3" s="20">
        <f>H3/L3</f>
        <v>559.3866666666667</v>
      </c>
      <c r="Q3" s="20">
        <f>I3/M3</f>
        <v>3453.230769230769</v>
      </c>
      <c r="R3" s="20">
        <f aca="true" t="shared" si="0" ref="R3:R8">J3*(5/12)/N3</f>
        <v>3280.9722222222226</v>
      </c>
      <c r="S3" s="21"/>
    </row>
    <row r="4" spans="1:19" s="22" customFormat="1" ht="73.5" customHeight="1">
      <c r="A4" s="10"/>
      <c r="B4" s="11" t="s">
        <v>23</v>
      </c>
      <c r="C4" s="12" t="s">
        <v>24</v>
      </c>
      <c r="D4" s="13" t="s">
        <v>22</v>
      </c>
      <c r="E4" s="23">
        <v>4.44</v>
      </c>
      <c r="F4" s="23">
        <v>4.495</v>
      </c>
      <c r="G4" s="15">
        <v>808</v>
      </c>
      <c r="H4" s="16">
        <v>827</v>
      </c>
      <c r="I4" s="17">
        <v>907.95</v>
      </c>
      <c r="J4" s="17">
        <v>889</v>
      </c>
      <c r="K4" s="24">
        <v>23</v>
      </c>
      <c r="L4" s="19">
        <v>18</v>
      </c>
      <c r="M4" s="19">
        <v>10</v>
      </c>
      <c r="N4" s="19">
        <v>2</v>
      </c>
      <c r="O4" s="20">
        <f aca="true" t="shared" si="1" ref="O4:P8">G4/K4</f>
        <v>35.130434782608695</v>
      </c>
      <c r="P4" s="20">
        <f t="shared" si="1"/>
        <v>45.94444444444444</v>
      </c>
      <c r="Q4" s="25">
        <v>0</v>
      </c>
      <c r="R4" s="20">
        <f t="shared" si="0"/>
        <v>185.20833333333334</v>
      </c>
      <c r="S4" s="21" t="s">
        <v>25</v>
      </c>
    </row>
    <row r="5" spans="1:19" s="22" customFormat="1" ht="30.75" customHeight="1">
      <c r="A5" s="10"/>
      <c r="B5" s="11" t="s">
        <v>26</v>
      </c>
      <c r="C5" s="12" t="s">
        <v>27</v>
      </c>
      <c r="D5" s="13" t="s">
        <v>22</v>
      </c>
      <c r="E5" s="23">
        <v>3.28</v>
      </c>
      <c r="F5" s="23">
        <v>3.242</v>
      </c>
      <c r="G5" s="15">
        <v>57912</v>
      </c>
      <c r="H5" s="16">
        <v>59765.46877400001</v>
      </c>
      <c r="I5" s="17">
        <v>66066.81873999999</v>
      </c>
      <c r="J5" s="17">
        <v>63834.5785</v>
      </c>
      <c r="K5" s="18">
        <v>70</v>
      </c>
      <c r="L5" s="19">
        <v>32</v>
      </c>
      <c r="M5" s="19">
        <v>23</v>
      </c>
      <c r="N5" s="19">
        <v>9</v>
      </c>
      <c r="O5" s="20">
        <f t="shared" si="1"/>
        <v>827.3142857142857</v>
      </c>
      <c r="P5" s="20">
        <f t="shared" si="1"/>
        <v>1867.6708991875003</v>
      </c>
      <c r="Q5" s="20">
        <f>(I5*5/12)/M5</f>
        <v>1196.8626583333332</v>
      </c>
      <c r="R5" s="20">
        <f t="shared" si="0"/>
        <v>2955.3045601851854</v>
      </c>
      <c r="S5" s="21"/>
    </row>
    <row r="6" spans="1:19" s="22" customFormat="1" ht="38.25" customHeight="1">
      <c r="A6" s="10"/>
      <c r="B6" s="11" t="s">
        <v>28</v>
      </c>
      <c r="C6" s="12" t="s">
        <v>29</v>
      </c>
      <c r="D6" s="13" t="s">
        <v>22</v>
      </c>
      <c r="E6" s="14">
        <v>2.787</v>
      </c>
      <c r="F6" s="14">
        <v>2.444</v>
      </c>
      <c r="G6" s="15">
        <v>22027.41047</v>
      </c>
      <c r="H6" s="16">
        <v>23173.527476000003</v>
      </c>
      <c r="I6" s="17">
        <v>26027.86076</v>
      </c>
      <c r="J6" s="17">
        <v>25148.4464</v>
      </c>
      <c r="K6" s="18">
        <v>70</v>
      </c>
      <c r="L6" s="19">
        <v>46</v>
      </c>
      <c r="M6" s="19">
        <v>21</v>
      </c>
      <c r="N6" s="19">
        <v>2</v>
      </c>
      <c r="O6" s="20">
        <f t="shared" si="1"/>
        <v>314.67729242857143</v>
      </c>
      <c r="P6" s="20">
        <f t="shared" si="1"/>
        <v>503.7723364347827</v>
      </c>
      <c r="Q6" s="20">
        <f>I6/M6</f>
        <v>1239.421940952381</v>
      </c>
      <c r="R6" s="20">
        <f t="shared" si="0"/>
        <v>5239.259666666667</v>
      </c>
      <c r="S6" s="10"/>
    </row>
    <row r="7" spans="1:19" s="22" customFormat="1" ht="39.75" customHeight="1">
      <c r="A7" s="10"/>
      <c r="B7" s="11" t="s">
        <v>30</v>
      </c>
      <c r="C7" s="12" t="s">
        <v>31</v>
      </c>
      <c r="D7" s="13" t="s">
        <v>22</v>
      </c>
      <c r="E7" s="23">
        <v>2.027</v>
      </c>
      <c r="F7" s="23">
        <v>2.213</v>
      </c>
      <c r="G7" s="15">
        <v>10267</v>
      </c>
      <c r="H7" s="16">
        <v>8537</v>
      </c>
      <c r="I7" s="17">
        <v>8795</v>
      </c>
      <c r="J7" s="17">
        <v>8415</v>
      </c>
      <c r="K7" s="18">
        <v>21</v>
      </c>
      <c r="L7" s="19">
        <v>29</v>
      </c>
      <c r="M7" s="19">
        <v>18</v>
      </c>
      <c r="N7" s="19">
        <v>6</v>
      </c>
      <c r="O7" s="20">
        <f t="shared" si="1"/>
        <v>488.9047619047619</v>
      </c>
      <c r="P7" s="20">
        <f t="shared" si="1"/>
        <v>294.37931034482756</v>
      </c>
      <c r="Q7" s="20">
        <f>I7/M7</f>
        <v>488.6111111111111</v>
      </c>
      <c r="R7" s="20">
        <f t="shared" si="0"/>
        <v>584.375</v>
      </c>
      <c r="S7" s="10"/>
    </row>
    <row r="8" spans="1:19" s="22" customFormat="1" ht="41.25" customHeight="1">
      <c r="A8" s="10"/>
      <c r="B8" s="11" t="s">
        <v>32</v>
      </c>
      <c r="C8" s="12" t="s">
        <v>33</v>
      </c>
      <c r="D8" s="13" t="s">
        <v>22</v>
      </c>
      <c r="E8" s="14">
        <v>1.533</v>
      </c>
      <c r="F8" s="23">
        <v>1.49</v>
      </c>
      <c r="G8" s="15">
        <v>20740</v>
      </c>
      <c r="H8" s="16">
        <v>18462</v>
      </c>
      <c r="I8" s="17">
        <v>25176</v>
      </c>
      <c r="J8" s="17">
        <v>28886</v>
      </c>
      <c r="K8" s="18">
        <v>44</v>
      </c>
      <c r="L8" s="19">
        <v>67</v>
      </c>
      <c r="M8" s="19">
        <v>13</v>
      </c>
      <c r="N8" s="19">
        <v>6</v>
      </c>
      <c r="O8" s="20">
        <f t="shared" si="1"/>
        <v>471.3636363636364</v>
      </c>
      <c r="P8" s="20">
        <f t="shared" si="1"/>
        <v>275.55223880597015</v>
      </c>
      <c r="Q8" s="20">
        <f>I8/M8</f>
        <v>1936.6153846153845</v>
      </c>
      <c r="R8" s="20">
        <f t="shared" si="0"/>
        <v>2005.9722222222224</v>
      </c>
      <c r="S8" s="26" t="s">
        <v>34</v>
      </c>
    </row>
    <row r="9" spans="2:19" s="27" customFormat="1" ht="16.5">
      <c r="B9" s="28"/>
      <c r="E9" s="29"/>
      <c r="F9" s="29"/>
      <c r="K9" s="29"/>
      <c r="L9" s="29"/>
      <c r="M9" s="29"/>
      <c r="N9" s="29"/>
      <c r="O9" s="29"/>
      <c r="P9" s="29"/>
      <c r="Q9" s="29"/>
      <c r="R9" s="29"/>
      <c r="S9" s="28"/>
    </row>
    <row r="10" spans="1:19" s="31" customFormat="1" ht="16.5">
      <c r="A10" s="30" t="s">
        <v>35</v>
      </c>
      <c r="D10" s="32"/>
      <c r="E10" s="32"/>
      <c r="F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s="31" customFormat="1" ht="19.5">
      <c r="A11" s="34" t="s">
        <v>36</v>
      </c>
      <c r="D11" s="32"/>
      <c r="E11" s="32"/>
      <c r="F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s="31" customFormat="1" ht="16.5">
      <c r="A12" s="35" t="s">
        <v>37</v>
      </c>
      <c r="D12" s="32"/>
      <c r="E12" s="32"/>
      <c r="F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s="31" customFormat="1" ht="24" customHeight="1">
      <c r="A13" s="36" t="s">
        <v>38</v>
      </c>
      <c r="D13" s="32"/>
      <c r="E13" s="32"/>
      <c r="F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s="31" customFormat="1" ht="24.75" customHeight="1">
      <c r="A14" s="37" t="s">
        <v>39</v>
      </c>
      <c r="B14" s="38" t="s">
        <v>40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40"/>
      <c r="R14" s="40"/>
      <c r="S14" s="41"/>
    </row>
    <row r="15" spans="1:19" s="31" customFormat="1" ht="22.5" customHeight="1">
      <c r="A15" s="37" t="s">
        <v>39</v>
      </c>
      <c r="B15" s="38" t="s">
        <v>41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40"/>
      <c r="R15" s="40"/>
      <c r="S15" s="41"/>
    </row>
    <row r="16" spans="1:19" s="31" customFormat="1" ht="21" customHeight="1">
      <c r="A16" s="37" t="s">
        <v>39</v>
      </c>
      <c r="B16" s="38" t="s">
        <v>42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40"/>
      <c r="R16" s="40"/>
      <c r="S16" s="41"/>
    </row>
    <row r="17" spans="1:19" s="31" customFormat="1" ht="24.75" customHeight="1">
      <c r="A17" s="37" t="s">
        <v>43</v>
      </c>
      <c r="B17" s="42" t="s">
        <v>44</v>
      </c>
      <c r="C17" s="43"/>
      <c r="D17" s="44" t="s">
        <v>45</v>
      </c>
      <c r="E17" s="45"/>
      <c r="F17" s="46"/>
      <c r="G17" s="44" t="s">
        <v>46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</row>
    <row r="18" spans="1:19" s="31" customFormat="1" ht="92.25" customHeight="1">
      <c r="A18" s="37"/>
      <c r="B18" s="47"/>
      <c r="C18" s="48"/>
      <c r="D18" s="49"/>
      <c r="E18" s="48"/>
      <c r="F18" s="39"/>
      <c r="G18" s="50" t="s">
        <v>47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s="31" customFormat="1" ht="89.25" customHeight="1">
      <c r="A19" s="37"/>
      <c r="B19" s="47"/>
      <c r="C19" s="48"/>
      <c r="D19" s="49"/>
      <c r="E19" s="48"/>
      <c r="F19" s="39"/>
      <c r="G19" s="50" t="s">
        <v>47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s="31" customFormat="1" ht="85.5" customHeight="1">
      <c r="A20" s="37"/>
      <c r="B20" s="47"/>
      <c r="C20" s="48"/>
      <c r="D20" s="49"/>
      <c r="E20" s="48"/>
      <c r="F20" s="39"/>
      <c r="G20" s="50" t="s">
        <v>47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5" s="31" customFormat="1" ht="57" customHeight="1">
      <c r="A21" s="53" t="s">
        <v>48</v>
      </c>
      <c r="B21" s="30"/>
      <c r="D21" s="32"/>
      <c r="E21" s="32"/>
      <c r="F21" s="32"/>
      <c r="H21" s="32"/>
      <c r="I21" s="32"/>
      <c r="J21" s="32"/>
      <c r="K21" s="32"/>
      <c r="L21" s="32"/>
      <c r="M21" s="32"/>
      <c r="N21" s="32"/>
      <c r="O21" s="32"/>
    </row>
  </sheetData>
  <sheetProtection/>
  <mergeCells count="6">
    <mergeCell ref="B17:C17"/>
    <mergeCell ref="D17:F17"/>
    <mergeCell ref="G17:S17"/>
    <mergeCell ref="G18:S18"/>
    <mergeCell ref="G19:S19"/>
    <mergeCell ref="G20:S20"/>
  </mergeCells>
  <conditionalFormatting sqref="B3:C8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2020-07-29T04:52:51Z</dcterms:created>
  <dcterms:modified xsi:type="dcterms:W3CDTF">2020-07-29T04:53:04Z</dcterms:modified>
  <cp:category/>
  <cp:version/>
  <cp:contentType/>
  <cp:contentStatus/>
</cp:coreProperties>
</file>