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tabRatio="357" activeTab="0"/>
  </bookViews>
  <sheets>
    <sheet name="兒醫部" sheetId="1" r:id="rId1"/>
  </sheets>
  <definedNames>
    <definedName name="_xlnm.Print_Titles" localSheetId="0">'兒醫部'!$2:$3</definedName>
  </definedNames>
  <calcPr fullCalcOnLoad="1"/>
</workbook>
</file>

<file path=xl/sharedStrings.xml><?xml version="1.0" encoding="utf-8"?>
<sst xmlns="http://schemas.openxmlformats.org/spreadsheetml/2006/main" count="142" uniqueCount="98">
  <si>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</si>
  <si>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</si>
  <si>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</si>
  <si>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</si>
  <si>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</si>
  <si>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</si>
  <si>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</si>
  <si>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</si>
  <si>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</si>
  <si>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</si>
  <si>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</si>
  <si>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</si>
  <si>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JAMA Pediatrics</t>
  </si>
  <si>
    <t>2168-6203</t>
  </si>
  <si>
    <t>PED</t>
  </si>
  <si>
    <t>Pediatrics</t>
  </si>
  <si>
    <t>0031-4005</t>
  </si>
  <si>
    <t>Pediatric allergy and immunology</t>
  </si>
  <si>
    <t>0905-6157</t>
  </si>
  <si>
    <t>因收錄在期刊套裝中，故訂購價格為平均套裝刊價</t>
  </si>
  <si>
    <t>Seminars in fetal and neonatal medicine</t>
  </si>
  <si>
    <t>1744-165X</t>
  </si>
  <si>
    <t>Journal of Pediatrics</t>
  </si>
  <si>
    <t>0022-3476</t>
  </si>
  <si>
    <t>Developmental Medicine and Child Neurology</t>
  </si>
  <si>
    <t>0012-1622</t>
  </si>
  <si>
    <t>Pediatric diabetes</t>
  </si>
  <si>
    <t>1399-543X</t>
  </si>
  <si>
    <t>Seminars in perinatology</t>
  </si>
  <si>
    <t>0146-0005</t>
  </si>
  <si>
    <t>Pediatric Research</t>
  </si>
  <si>
    <t>0031-3998</t>
  </si>
  <si>
    <t>Pediatric Nephrology</t>
  </si>
  <si>
    <t>0931-041X</t>
  </si>
  <si>
    <t>建議刪訂或換刊</t>
  </si>
  <si>
    <t>Pediatric Pulmonology</t>
  </si>
  <si>
    <t>8755-6863</t>
  </si>
  <si>
    <t>Clinics in perinatology</t>
  </si>
  <si>
    <t>0095-5108</t>
  </si>
  <si>
    <t>收錄於資料庫未有價格</t>
  </si>
  <si>
    <t>Paediatric and perinatal epidemiology</t>
  </si>
  <si>
    <t>0269-5022</t>
  </si>
  <si>
    <t>Paediatric respiratory reviews</t>
  </si>
  <si>
    <t>1526-0542</t>
  </si>
  <si>
    <t>Academic Pediatrics</t>
  </si>
  <si>
    <t>1876-2859</t>
  </si>
  <si>
    <t>European journal of paediatric neurology</t>
  </si>
  <si>
    <t>1090-3798</t>
  </si>
  <si>
    <t>Pediatric Blood &amp; Cancer</t>
  </si>
  <si>
    <t>1545-5009</t>
  </si>
  <si>
    <t>Pediatric Neurology</t>
  </si>
  <si>
    <t>0887-8994</t>
  </si>
  <si>
    <t>Pediatric Clinics of North America</t>
  </si>
  <si>
    <t>0031-3955</t>
  </si>
  <si>
    <t>Acta Paediatrica</t>
  </si>
  <si>
    <t>0803-5253</t>
  </si>
  <si>
    <t>Journal of pediatric urology</t>
  </si>
  <si>
    <t>1477-5131</t>
  </si>
  <si>
    <t>Journal of paediatrics and child health</t>
  </si>
  <si>
    <t>Pediatrics &amp; Neonatology</t>
  </si>
  <si>
    <t>1875-9572</t>
  </si>
  <si>
    <t>Pediatrics International</t>
  </si>
  <si>
    <t>1328-8067</t>
  </si>
  <si>
    <t>Pediatric Annals</t>
  </si>
  <si>
    <t>0090-4481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</si>
  <si>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</si>
  <si>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</si>
  <si>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。若有問題請施小姐(分機1531)。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</si>
  <si>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</si>
  <si>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</si>
  <si>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</si>
  <si>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</si>
  <si>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</si>
  <si>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</si>
  <si>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</si>
  <si>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</si>
  <si>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</si>
  <si>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</si>
  <si>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2019年
Impact Factor</t>
  </si>
  <si>
    <t>2019年訂購價格</t>
  </si>
  <si>
    <t>2020年訂購價格</t>
  </si>
  <si>
    <t>2019年全文點閱篇次</t>
  </si>
  <si>
    <t>2019年平均每篇全文點閱金額</t>
  </si>
  <si>
    <t>1034-4810</t>
  </si>
  <si>
    <t>收錄於資料庫未有價格
ProQuest</t>
  </si>
  <si>
    <t>*本表為2021年貴 科所訂購期刊，依「2019 Impact Facotr」多寡排序。</t>
  </si>
  <si>
    <t>2022年期刊訂購，請勾選</t>
  </si>
  <si>
    <t>1047-9511</t>
  </si>
  <si>
    <t>0172-0643</t>
  </si>
  <si>
    <t>Cardiology in the Young</t>
  </si>
  <si>
    <t>Pediatric Cardiology</t>
  </si>
  <si>
    <t>2021年新訂</t>
  </si>
  <si>
    <t>2021年1-6月平均每篇全文點閱金額</t>
  </si>
  <si>
    <t>2020年平均每篇全文點閱金額</t>
  </si>
  <si>
    <t>2021年訂購價格</t>
  </si>
  <si>
    <t>2021年1-6月全文點閱篇次</t>
  </si>
  <si>
    <t>2020年全文點閱篇次</t>
  </si>
  <si>
    <t>2021年新訂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</si>
</sst>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??_);_(@_)"/>
    <numFmt numFmtId="178" formatCode="0_ "/>
    <numFmt numFmtId="179" formatCode="0.000_ "/>
    <numFmt numFmtId="180" formatCode="0.00_ "/>
    <numFmt numFmtId="181" formatCode="_-* #,##0.0_-;\-* #,##0.0_-;_-* &quot;-&quot;?_-;_-@_-"/>
    <numFmt numFmtId="182" formatCode="_-&quot;$&quot;* #,##0.0_-;\-&quot;$&quot;* #,##0.0_-;_-&quot;$&quot;* &quot;-&quot;?_-;_-@_-"/>
    <numFmt numFmtId="183" formatCode="0.0_ 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0"/>
      <color indexed="1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0" xfId="33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horizontal="center" vertical="center"/>
    </xf>
    <xf numFmtId="177" fontId="0" fillId="4" borderId="10" xfId="34" applyNumberFormat="1" applyFont="1" applyFill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0" fontId="2" fillId="3" borderId="10" xfId="33" applyNumberFormat="1" applyFill="1" applyBorder="1" applyAlignment="1">
      <alignment horizontal="center" vertical="center"/>
      <protection/>
    </xf>
    <xf numFmtId="0" fontId="0" fillId="3" borderId="10" xfId="0" applyFill="1" applyBorder="1" applyAlignment="1">
      <alignment vertical="center"/>
    </xf>
    <xf numFmtId="178" fontId="2" fillId="7" borderId="10" xfId="33" applyNumberFormat="1" applyFill="1" applyBorder="1" applyAlignment="1">
      <alignment horizontal="center" vertical="center"/>
      <protection/>
    </xf>
    <xf numFmtId="0" fontId="0" fillId="0" borderId="10" xfId="0" applyBorder="1" applyAlignment="1">
      <alignment vertical="center" wrapText="1"/>
    </xf>
    <xf numFmtId="0" fontId="1" fillId="0" borderId="10" xfId="33" applyFont="1" applyFill="1" applyBorder="1" applyAlignment="1">
      <alignment horizontal="center" vertical="center" wrapText="1"/>
      <protection/>
    </xf>
    <xf numFmtId="0" fontId="2" fillId="0" borderId="10" xfId="33" applyNumberFormat="1" applyFill="1" applyBorder="1" applyAlignment="1">
      <alignment horizontal="center" vertical="center"/>
      <protection/>
    </xf>
    <xf numFmtId="0" fontId="2" fillId="0" borderId="10" xfId="33" applyBorder="1">
      <alignment vertical="center"/>
      <protection/>
    </xf>
    <xf numFmtId="0" fontId="0" fillId="3" borderId="10" xfId="0" applyFont="1" applyFill="1" applyBorder="1" applyAlignment="1">
      <alignment horizontal="center" vertical="center"/>
    </xf>
    <xf numFmtId="178" fontId="44" fillId="7" borderId="10" xfId="33" applyNumberFormat="1" applyFont="1" applyFill="1" applyBorder="1" applyAlignment="1">
      <alignment horizontal="center" vertical="center"/>
      <protection/>
    </xf>
    <xf numFmtId="0" fontId="45" fillId="0" borderId="10" xfId="0" applyFont="1" applyBorder="1" applyAlignment="1">
      <alignment vertical="center" wrapText="1"/>
    </xf>
    <xf numFmtId="17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4" borderId="11" xfId="34" applyNumberFormat="1" applyFont="1" applyFill="1" applyBorder="1" applyAlignment="1">
      <alignment horizontal="center" vertical="center"/>
    </xf>
    <xf numFmtId="177" fontId="0" fillId="4" borderId="11" xfId="34" applyNumberFormat="1" applyFont="1" applyFill="1" applyBorder="1" applyAlignment="1">
      <alignment horizontal="center" vertical="center"/>
    </xf>
    <xf numFmtId="178" fontId="2" fillId="7" borderId="11" xfId="33" applyNumberFormat="1" applyFill="1" applyBorder="1" applyAlignment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/>
    </xf>
    <xf numFmtId="176" fontId="0" fillId="4" borderId="10" xfId="0" applyNumberFormat="1" applyFill="1" applyBorder="1" applyAlignment="1">
      <alignment vertical="center"/>
    </xf>
    <xf numFmtId="176" fontId="0" fillId="4" borderId="10" xfId="34" applyNumberFormat="1" applyFont="1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177" fontId="0" fillId="4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2" xfId="33" applyBorder="1">
      <alignment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0" xfId="34" applyNumberFormat="1" applyFont="1" applyFill="1" applyBorder="1" applyAlignment="1">
      <alignment horizontal="center" vertical="center" wrapText="1"/>
    </xf>
    <xf numFmtId="179" fontId="2" fillId="0" borderId="10" xfId="33" applyNumberFormat="1" applyFill="1" applyBorder="1" applyAlignment="1">
      <alignment horizontal="center" vertical="center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 wrapText="1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  <xf numFmtId="0" fontId="27" fillId="0" borderId="10" xfId="33" applyFont="1" applyFill="1" applyBorder="1" applyAlignment="1">
      <alignment horizontal="center" vertical="center" wrapText="1"/>
      <protection/>
    </xf>
    <xf numFmtId="0" fontId="46" fillId="0" borderId="10" xfId="33" applyFont="1" applyFill="1" applyBorder="1" applyAlignment="1">
      <alignment vertical="center" wrapText="1"/>
      <protection/>
    </xf>
    <xf numFmtId="0" fontId="46" fillId="0" borderId="10" xfId="33" applyFont="1" applyFill="1" applyBorder="1" applyAlignment="1">
      <alignment horizontal="center" vertical="center" wrapText="1"/>
      <protection/>
    </xf>
    <xf numFmtId="0" fontId="46" fillId="0" borderId="10" xfId="33" applyFont="1" applyFill="1" applyBorder="1" applyAlignment="1">
      <alignment horizontal="center" vertical="center"/>
      <protection/>
    </xf>
    <xf numFmtId="0" fontId="46" fillId="0" borderId="10" xfId="33" applyNumberFormat="1" applyFont="1" applyFill="1" applyBorder="1" applyAlignment="1">
      <alignment horizontal="center" vertical="center"/>
      <protection/>
    </xf>
    <xf numFmtId="176" fontId="43" fillId="4" borderId="10" xfId="34" applyNumberFormat="1" applyFont="1" applyFill="1" applyBorder="1" applyAlignment="1">
      <alignment horizontal="center" vertical="center"/>
    </xf>
    <xf numFmtId="177" fontId="43" fillId="4" borderId="10" xfId="34" applyNumberFormat="1" applyFont="1" applyFill="1" applyBorder="1" applyAlignment="1">
      <alignment horizontal="center" vertical="center"/>
    </xf>
    <xf numFmtId="176" fontId="43" fillId="4" borderId="10" xfId="34" applyNumberFormat="1" applyFont="1" applyFill="1" applyBorder="1" applyAlignment="1">
      <alignment vertical="center"/>
    </xf>
    <xf numFmtId="0" fontId="46" fillId="3" borderId="10" xfId="33" applyNumberFormat="1" applyFont="1" applyFill="1" applyBorder="1" applyAlignment="1">
      <alignment horizontal="center" vertical="center"/>
      <protection/>
    </xf>
    <xf numFmtId="0" fontId="43" fillId="3" borderId="10" xfId="0" applyFont="1" applyFill="1" applyBorder="1" applyAlignment="1">
      <alignment vertical="center"/>
    </xf>
    <xf numFmtId="178" fontId="46" fillId="7" borderId="10" xfId="33" applyNumberFormat="1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3" borderId="11" xfId="0" applyFill="1" applyBorder="1" applyAlignment="1">
      <alignment vertical="center"/>
    </xf>
    <xf numFmtId="0" fontId="46" fillId="0" borderId="10" xfId="33" applyFont="1" applyBorder="1" applyAlignment="1">
      <alignment horizontal="center" vertical="center"/>
      <protection/>
    </xf>
    <xf numFmtId="0" fontId="43" fillId="0" borderId="10" xfId="0" applyNumberFormat="1" applyFont="1" applyBorder="1" applyAlignment="1">
      <alignment horizontal="center" vertical="center"/>
    </xf>
    <xf numFmtId="177" fontId="43" fillId="4" borderId="11" xfId="34" applyNumberFormat="1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vertical="center"/>
    </xf>
    <xf numFmtId="178" fontId="46" fillId="7" borderId="11" xfId="33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42"/>
  <sheetViews>
    <sheetView tabSelected="1" workbookViewId="0" topLeftCell="A1">
      <pane xSplit="7" ySplit="2" topLeftCell="I12" activePane="bottomRight" state="frozen"/>
      <selection pane="topLeft" activeCell="A1" sqref="A1"/>
      <selection pane="topRight" activeCell="H1" sqref="H1"/>
      <selection pane="bottomLeft" activeCell="A3" sqref="A3"/>
      <selection pane="bottomRight" activeCell="F30" sqref="F30"/>
    </sheetView>
  </sheetViews>
  <sheetFormatPr defaultColWidth="9.00390625" defaultRowHeight="15.75"/>
  <cols>
    <col min="1" max="1" width="5.875" style="0" customWidth="1"/>
    <col min="2" max="2" width="24.625" style="0" customWidth="1"/>
    <col min="3" max="3" width="11.00390625" style="3" customWidth="1"/>
    <col min="4" max="4" width="5.625" style="3" bestFit="1" customWidth="1"/>
    <col min="5" max="5" width="7.50390625" style="0" hidden="1" customWidth="1"/>
    <col min="6" max="6" width="8.125" style="0" customWidth="1"/>
    <col min="7" max="7" width="7.625" style="0" hidden="1" customWidth="1"/>
    <col min="8" max="8" width="8.75390625" style="0" hidden="1" customWidth="1"/>
    <col min="9" max="9" width="8.625" style="0" customWidth="1"/>
    <col min="10" max="10" width="9.25390625" style="0" bestFit="1" customWidth="1"/>
    <col min="11" max="11" width="8.75390625" style="0" customWidth="1"/>
    <col min="12" max="12" width="6.75390625" style="0" hidden="1" customWidth="1"/>
    <col min="13" max="13" width="7.50390625" style="0" hidden="1" customWidth="1"/>
    <col min="14" max="16" width="7.50390625" style="0" customWidth="1"/>
    <col min="17" max="18" width="7.50390625" style="3" hidden="1" customWidth="1"/>
    <col min="19" max="19" width="7.50390625" style="3" customWidth="1"/>
    <col min="20" max="20" width="9.125" style="3" bestFit="1" customWidth="1"/>
    <col min="21" max="21" width="7.50390625" style="3" customWidth="1"/>
    <col min="22" max="22" width="16.25390625" style="0" customWidth="1"/>
  </cols>
  <sheetData>
    <row r="1" spans="1:22" ht="16.5">
      <c r="A1" s="1" t="s">
        <v>85</v>
      </c>
      <c r="B1" s="2"/>
      <c r="E1" s="3"/>
      <c r="F1" s="3"/>
      <c r="L1" s="3"/>
      <c r="M1" s="3"/>
      <c r="N1" s="3"/>
      <c r="O1" s="3"/>
      <c r="P1" s="3"/>
      <c r="V1" s="2"/>
    </row>
    <row r="2" spans="1:22" ht="71.2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78</v>
      </c>
      <c r="G2" s="6" t="s">
        <v>5</v>
      </c>
      <c r="H2" s="6" t="s">
        <v>6</v>
      </c>
      <c r="I2" s="6" t="s">
        <v>79</v>
      </c>
      <c r="J2" s="53" t="s">
        <v>80</v>
      </c>
      <c r="K2" s="53" t="s">
        <v>94</v>
      </c>
      <c r="L2" s="7" t="s">
        <v>7</v>
      </c>
      <c r="M2" s="7" t="s">
        <v>8</v>
      </c>
      <c r="N2" s="7" t="s">
        <v>81</v>
      </c>
      <c r="O2" s="7" t="s">
        <v>96</v>
      </c>
      <c r="P2" s="7" t="s">
        <v>95</v>
      </c>
      <c r="Q2" s="8" t="s">
        <v>9</v>
      </c>
      <c r="R2" s="8" t="s">
        <v>10</v>
      </c>
      <c r="S2" s="8" t="s">
        <v>82</v>
      </c>
      <c r="T2" s="8" t="s">
        <v>93</v>
      </c>
      <c r="U2" s="8" t="s">
        <v>92</v>
      </c>
      <c r="V2" s="4" t="s">
        <v>11</v>
      </c>
    </row>
    <row r="3" spans="1:22" ht="25.5" customHeight="1">
      <c r="A3" s="4"/>
      <c r="B3" s="9" t="s">
        <v>12</v>
      </c>
      <c r="C3" s="10" t="s">
        <v>13</v>
      </c>
      <c r="D3" s="11" t="s">
        <v>14</v>
      </c>
      <c r="E3" s="12">
        <v>12.004</v>
      </c>
      <c r="F3" s="12">
        <v>13.946</v>
      </c>
      <c r="G3" s="13">
        <v>18740</v>
      </c>
      <c r="H3" s="14">
        <v>18100</v>
      </c>
      <c r="I3" s="15">
        <v>20688</v>
      </c>
      <c r="J3" s="15">
        <v>22909</v>
      </c>
      <c r="K3" s="15">
        <v>22909</v>
      </c>
      <c r="L3" s="16">
        <v>236</v>
      </c>
      <c r="M3" s="17">
        <v>298</v>
      </c>
      <c r="N3" s="17">
        <v>162</v>
      </c>
      <c r="O3" s="17">
        <v>208</v>
      </c>
      <c r="P3" s="17">
        <v>61</v>
      </c>
      <c r="Q3" s="18">
        <v>79.40677966101696</v>
      </c>
      <c r="R3" s="18">
        <f aca="true" t="shared" si="0" ref="R3:R18">H3/M3</f>
        <v>60.738255033557046</v>
      </c>
      <c r="S3" s="18">
        <f>I3/N3</f>
        <v>127.70370370370371</v>
      </c>
      <c r="T3" s="18">
        <f>J3/O3</f>
        <v>110.13942307692308</v>
      </c>
      <c r="U3" s="18">
        <f>K3*0.5/P3</f>
        <v>187.77868852459017</v>
      </c>
      <c r="V3" s="4"/>
    </row>
    <row r="4" spans="1:22" ht="31.5" customHeight="1">
      <c r="A4" s="4"/>
      <c r="B4" s="9" t="s">
        <v>15</v>
      </c>
      <c r="C4" s="10" t="s">
        <v>16</v>
      </c>
      <c r="D4" s="11" t="s">
        <v>14</v>
      </c>
      <c r="E4" s="12">
        <v>5.401</v>
      </c>
      <c r="F4" s="12">
        <v>5.359</v>
      </c>
      <c r="G4" s="13">
        <v>65706</v>
      </c>
      <c r="H4" s="14">
        <v>62661</v>
      </c>
      <c r="I4" s="15">
        <v>65758</v>
      </c>
      <c r="J4" s="15">
        <v>68422</v>
      </c>
      <c r="K4" s="15">
        <v>65625</v>
      </c>
      <c r="L4" s="16">
        <v>713</v>
      </c>
      <c r="M4" s="17">
        <v>885</v>
      </c>
      <c r="N4" s="17">
        <v>342</v>
      </c>
      <c r="O4" s="17">
        <v>567</v>
      </c>
      <c r="P4" s="17">
        <v>220</v>
      </c>
      <c r="Q4" s="18">
        <f aca="true" t="shared" si="1" ref="Q4:Q18">G4/L4</f>
        <v>92.15427769985975</v>
      </c>
      <c r="R4" s="18">
        <f t="shared" si="0"/>
        <v>70.80338983050848</v>
      </c>
      <c r="S4" s="18">
        <f aca="true" t="shared" si="2" ref="S4:S26">I4/N4</f>
        <v>192.2748538011696</v>
      </c>
      <c r="T4" s="18">
        <f>J4/O4</f>
        <v>120.67372134038801</v>
      </c>
      <c r="U4" s="18">
        <f>K4*0.5/P4</f>
        <v>149.14772727272728</v>
      </c>
      <c r="V4" s="19"/>
    </row>
    <row r="5" spans="1:22" ht="66">
      <c r="A5" s="4"/>
      <c r="B5" s="9" t="s">
        <v>17</v>
      </c>
      <c r="C5" s="10" t="s">
        <v>18</v>
      </c>
      <c r="D5" s="11" t="s">
        <v>14</v>
      </c>
      <c r="E5" s="12">
        <v>4.654</v>
      </c>
      <c r="F5" s="12">
        <v>4.699</v>
      </c>
      <c r="G5" s="13">
        <v>1496</v>
      </c>
      <c r="H5" s="14">
        <v>1221</v>
      </c>
      <c r="I5" s="15">
        <v>1236</v>
      </c>
      <c r="J5" s="15">
        <v>1326</v>
      </c>
      <c r="K5" s="15">
        <v>1515</v>
      </c>
      <c r="L5" s="16">
        <v>26</v>
      </c>
      <c r="M5" s="17">
        <v>15</v>
      </c>
      <c r="N5" s="17">
        <v>10</v>
      </c>
      <c r="O5" s="17">
        <v>135</v>
      </c>
      <c r="P5" s="17">
        <v>11</v>
      </c>
      <c r="Q5" s="18">
        <f t="shared" si="1"/>
        <v>57.53846153846154</v>
      </c>
      <c r="R5" s="18">
        <f t="shared" si="0"/>
        <v>81.4</v>
      </c>
      <c r="S5" s="18">
        <f t="shared" si="2"/>
        <v>123.6</v>
      </c>
      <c r="T5" s="18">
        <f>J5/O5</f>
        <v>9.822222222222223</v>
      </c>
      <c r="U5" s="18">
        <f>K5*0.5/P5</f>
        <v>68.86363636363636</v>
      </c>
      <c r="V5" s="19" t="s">
        <v>19</v>
      </c>
    </row>
    <row r="6" spans="1:22" ht="66">
      <c r="A6" s="4"/>
      <c r="B6" s="9" t="s">
        <v>24</v>
      </c>
      <c r="C6" s="10" t="s">
        <v>25</v>
      </c>
      <c r="D6" s="11" t="s">
        <v>14</v>
      </c>
      <c r="E6" s="12">
        <v>3.532</v>
      </c>
      <c r="F6" s="12">
        <v>4.406</v>
      </c>
      <c r="G6" s="13">
        <v>1496</v>
      </c>
      <c r="H6" s="14">
        <v>1221</v>
      </c>
      <c r="I6" s="15">
        <v>1236</v>
      </c>
      <c r="J6" s="15">
        <v>1326</v>
      </c>
      <c r="K6" s="15">
        <v>1515</v>
      </c>
      <c r="L6" s="16">
        <v>61</v>
      </c>
      <c r="M6" s="17">
        <v>39</v>
      </c>
      <c r="N6" s="17">
        <v>103</v>
      </c>
      <c r="O6" s="17">
        <v>72</v>
      </c>
      <c r="P6" s="17">
        <v>26</v>
      </c>
      <c r="Q6" s="18">
        <f>G6/L6</f>
        <v>24.524590163934427</v>
      </c>
      <c r="R6" s="18">
        <f>H6/M6</f>
        <v>31.307692307692307</v>
      </c>
      <c r="S6" s="18">
        <f t="shared" si="2"/>
        <v>12</v>
      </c>
      <c r="T6" s="18">
        <f>J6/O6</f>
        <v>18.416666666666668</v>
      </c>
      <c r="U6" s="18">
        <f>K6*0.5/P6</f>
        <v>29.134615384615383</v>
      </c>
      <c r="V6" s="19" t="s">
        <v>19</v>
      </c>
    </row>
    <row r="7" spans="1:22" ht="33" customHeight="1">
      <c r="A7" s="4"/>
      <c r="B7" s="22" t="s">
        <v>22</v>
      </c>
      <c r="C7" s="20" t="s">
        <v>23</v>
      </c>
      <c r="D7" s="11" t="s">
        <v>14</v>
      </c>
      <c r="E7" s="21">
        <v>3.739</v>
      </c>
      <c r="F7" s="54">
        <v>3.7</v>
      </c>
      <c r="G7" s="13">
        <v>40926</v>
      </c>
      <c r="H7" s="14">
        <v>43016.105847000006</v>
      </c>
      <c r="I7" s="15">
        <v>47993.55903999999</v>
      </c>
      <c r="J7" s="15">
        <v>46371.8948</v>
      </c>
      <c r="K7" s="15">
        <v>50077.768319999996</v>
      </c>
      <c r="L7" s="16">
        <v>386</v>
      </c>
      <c r="M7" s="17">
        <v>504</v>
      </c>
      <c r="N7" s="17">
        <v>285</v>
      </c>
      <c r="O7" s="17">
        <v>176</v>
      </c>
      <c r="P7" s="17">
        <v>76</v>
      </c>
      <c r="Q7" s="18">
        <f>G7/L7</f>
        <v>106.02590673575129</v>
      </c>
      <c r="R7" s="18">
        <f>H7/M7</f>
        <v>85.34941636309524</v>
      </c>
      <c r="S7" s="18">
        <f t="shared" si="2"/>
        <v>168.3984527719298</v>
      </c>
      <c r="T7" s="18">
        <f>J7/O7</f>
        <v>263.476675</v>
      </c>
      <c r="U7" s="18">
        <f>K7*0.5/P7</f>
        <v>329.45900210526315</v>
      </c>
      <c r="V7" s="19"/>
    </row>
    <row r="8" spans="1:22" ht="66">
      <c r="A8" s="4"/>
      <c r="B8" s="9" t="s">
        <v>20</v>
      </c>
      <c r="C8" s="20" t="s">
        <v>21</v>
      </c>
      <c r="D8" s="11" t="s">
        <v>14</v>
      </c>
      <c r="E8" s="21">
        <v>3.846</v>
      </c>
      <c r="F8" s="54">
        <v>3.54</v>
      </c>
      <c r="G8" s="13">
        <v>808</v>
      </c>
      <c r="H8" s="14">
        <v>827</v>
      </c>
      <c r="I8" s="15">
        <v>907.95</v>
      </c>
      <c r="J8" s="15">
        <v>889</v>
      </c>
      <c r="K8" s="15">
        <v>861</v>
      </c>
      <c r="L8" s="16">
        <v>23</v>
      </c>
      <c r="M8" s="17">
        <v>39</v>
      </c>
      <c r="N8" s="17">
        <v>19</v>
      </c>
      <c r="O8" s="17">
        <v>36</v>
      </c>
      <c r="P8" s="17">
        <v>19</v>
      </c>
      <c r="Q8" s="18">
        <f t="shared" si="1"/>
        <v>35.130434782608695</v>
      </c>
      <c r="R8" s="18">
        <f t="shared" si="0"/>
        <v>21.205128205128204</v>
      </c>
      <c r="S8" s="18">
        <f t="shared" si="2"/>
        <v>47.78684210526316</v>
      </c>
      <c r="T8" s="18">
        <f>J8/O8</f>
        <v>24.694444444444443</v>
      </c>
      <c r="U8" s="18">
        <f>K8*0.5/P8</f>
        <v>22.657894736842106</v>
      </c>
      <c r="V8" s="19" t="s">
        <v>19</v>
      </c>
    </row>
    <row r="9" spans="1:22" ht="33">
      <c r="A9" s="4"/>
      <c r="B9" s="9" t="s">
        <v>37</v>
      </c>
      <c r="C9" s="20" t="s">
        <v>38</v>
      </c>
      <c r="D9" s="11" t="s">
        <v>14</v>
      </c>
      <c r="E9" s="21">
        <v>2.798</v>
      </c>
      <c r="F9" s="21">
        <v>3.519</v>
      </c>
      <c r="G9" s="28"/>
      <c r="H9" s="29"/>
      <c r="I9" s="29"/>
      <c r="J9" s="29"/>
      <c r="K9" s="29"/>
      <c r="L9" s="16">
        <v>4</v>
      </c>
      <c r="M9" s="17">
        <v>10</v>
      </c>
      <c r="N9" s="17">
        <v>27</v>
      </c>
      <c r="O9" s="17">
        <v>18</v>
      </c>
      <c r="P9" s="17">
        <v>0</v>
      </c>
      <c r="Q9" s="30"/>
      <c r="R9" s="30"/>
      <c r="S9" s="30"/>
      <c r="T9" s="30"/>
      <c r="U9" s="30"/>
      <c r="V9" s="19" t="s">
        <v>39</v>
      </c>
    </row>
    <row r="10" spans="1:22" ht="27" customHeight="1">
      <c r="A10" s="4"/>
      <c r="B10" s="9" t="s">
        <v>28</v>
      </c>
      <c r="C10" s="20" t="s">
        <v>29</v>
      </c>
      <c r="D10" s="20" t="s">
        <v>14</v>
      </c>
      <c r="E10" s="21">
        <v>2.883</v>
      </c>
      <c r="F10" s="21">
        <v>3.231</v>
      </c>
      <c r="G10" s="13">
        <v>24560.660279999996</v>
      </c>
      <c r="H10" s="14">
        <v>25457.734379</v>
      </c>
      <c r="I10" s="15">
        <v>28265.724879999998</v>
      </c>
      <c r="J10" s="15">
        <v>27310.45625</v>
      </c>
      <c r="K10" s="15">
        <v>28303.919039999997</v>
      </c>
      <c r="L10" s="23">
        <v>33</v>
      </c>
      <c r="M10" s="17">
        <v>41</v>
      </c>
      <c r="N10" s="17">
        <v>29</v>
      </c>
      <c r="O10" s="17">
        <v>12</v>
      </c>
      <c r="P10" s="17">
        <v>17</v>
      </c>
      <c r="Q10" s="24">
        <f>G10/L10</f>
        <v>744.2624327272727</v>
      </c>
      <c r="R10" s="18">
        <f>H10/M10</f>
        <v>620.9203507073171</v>
      </c>
      <c r="S10" s="18">
        <f t="shared" si="2"/>
        <v>974.680168275862</v>
      </c>
      <c r="T10" s="18">
        <f>J10/O10</f>
        <v>2275.8713541666666</v>
      </c>
      <c r="U10" s="18">
        <f>K10*0.5/P10</f>
        <v>832.4682070588234</v>
      </c>
      <c r="V10" s="25"/>
    </row>
    <row r="11" spans="1:22" ht="66">
      <c r="A11" s="4"/>
      <c r="B11" s="9" t="s">
        <v>26</v>
      </c>
      <c r="C11" s="20" t="s">
        <v>27</v>
      </c>
      <c r="D11" s="11" t="s">
        <v>14</v>
      </c>
      <c r="E11" s="21">
        <v>3.347</v>
      </c>
      <c r="F11" s="21">
        <v>3.052</v>
      </c>
      <c r="G11" s="13">
        <v>1496</v>
      </c>
      <c r="H11" s="14">
        <v>1221</v>
      </c>
      <c r="I11" s="15">
        <v>1236</v>
      </c>
      <c r="J11" s="15">
        <v>1326</v>
      </c>
      <c r="K11" s="15">
        <v>1515</v>
      </c>
      <c r="L11" s="16">
        <v>16</v>
      </c>
      <c r="M11" s="17">
        <v>10</v>
      </c>
      <c r="N11" s="17">
        <v>11</v>
      </c>
      <c r="O11" s="17">
        <v>18</v>
      </c>
      <c r="P11" s="17">
        <v>4</v>
      </c>
      <c r="Q11" s="18">
        <f t="shared" si="1"/>
        <v>93.5</v>
      </c>
      <c r="R11" s="18">
        <f t="shared" si="0"/>
        <v>122.1</v>
      </c>
      <c r="S11" s="18">
        <f t="shared" si="2"/>
        <v>112.36363636363636</v>
      </c>
      <c r="T11" s="18">
        <f aca="true" t="shared" si="3" ref="T11:T21">J11/O11</f>
        <v>73.66666666666667</v>
      </c>
      <c r="U11" s="18">
        <f aca="true" t="shared" si="4" ref="U11:U21">K11*0.5/P11</f>
        <v>189.375</v>
      </c>
      <c r="V11" s="19" t="s">
        <v>19</v>
      </c>
    </row>
    <row r="12" spans="1:22" ht="66">
      <c r="A12" s="4"/>
      <c r="B12" s="9" t="s">
        <v>40</v>
      </c>
      <c r="C12" s="20" t="s">
        <v>41</v>
      </c>
      <c r="D12" s="11" t="s">
        <v>14</v>
      </c>
      <c r="E12" s="31">
        <v>2.681</v>
      </c>
      <c r="F12" s="31">
        <v>2.917</v>
      </c>
      <c r="G12" s="32">
        <v>1496</v>
      </c>
      <c r="H12" s="14">
        <v>1221</v>
      </c>
      <c r="I12" s="15">
        <v>1236</v>
      </c>
      <c r="J12" s="15">
        <v>1326</v>
      </c>
      <c r="K12" s="15">
        <v>1515</v>
      </c>
      <c r="L12" s="16">
        <v>9</v>
      </c>
      <c r="M12" s="17">
        <v>2</v>
      </c>
      <c r="N12" s="17">
        <v>6</v>
      </c>
      <c r="O12" s="17">
        <v>7</v>
      </c>
      <c r="P12" s="17">
        <v>12</v>
      </c>
      <c r="Q12" s="18">
        <f aca="true" t="shared" si="5" ref="Q12:R14">G12/L12</f>
        <v>166.22222222222223</v>
      </c>
      <c r="R12" s="18">
        <f t="shared" si="5"/>
        <v>610.5</v>
      </c>
      <c r="S12" s="18">
        <f t="shared" si="2"/>
        <v>206</v>
      </c>
      <c r="T12" s="18">
        <f t="shared" si="3"/>
        <v>189.42857142857142</v>
      </c>
      <c r="U12" s="18">
        <f t="shared" si="4"/>
        <v>63.125</v>
      </c>
      <c r="V12" s="19" t="s">
        <v>19</v>
      </c>
    </row>
    <row r="13" spans="1:22" ht="27.75" customHeight="1">
      <c r="A13" s="4"/>
      <c r="B13" s="9" t="s">
        <v>50</v>
      </c>
      <c r="C13" s="10" t="s">
        <v>51</v>
      </c>
      <c r="D13" s="11" t="s">
        <v>14</v>
      </c>
      <c r="E13" s="12">
        <v>2.326</v>
      </c>
      <c r="F13" s="26">
        <v>2.89</v>
      </c>
      <c r="G13" s="13">
        <v>38071</v>
      </c>
      <c r="H13" s="14">
        <v>39471.226201</v>
      </c>
      <c r="I13" s="15">
        <v>43639.2846</v>
      </c>
      <c r="J13" s="15">
        <v>42164.6764</v>
      </c>
      <c r="K13" s="15">
        <v>43314.40128</v>
      </c>
      <c r="L13" s="34">
        <v>47</v>
      </c>
      <c r="M13" s="17">
        <v>38</v>
      </c>
      <c r="N13" s="17">
        <v>51</v>
      </c>
      <c r="O13" s="17">
        <v>58</v>
      </c>
      <c r="P13" s="17">
        <v>36</v>
      </c>
      <c r="Q13" s="18">
        <f t="shared" si="5"/>
        <v>810.0212765957447</v>
      </c>
      <c r="R13" s="18">
        <f t="shared" si="5"/>
        <v>1038.7164789736842</v>
      </c>
      <c r="S13" s="18">
        <f t="shared" si="2"/>
        <v>855.6722470588235</v>
      </c>
      <c r="T13" s="18">
        <f t="shared" si="3"/>
        <v>726.9771793103448</v>
      </c>
      <c r="U13" s="18">
        <f t="shared" si="4"/>
        <v>601.5889066666666</v>
      </c>
      <c r="V13" s="4"/>
    </row>
    <row r="14" spans="1:22" ht="67.5" customHeight="1">
      <c r="A14" s="4"/>
      <c r="B14" s="9" t="s">
        <v>44</v>
      </c>
      <c r="C14" s="10" t="s">
        <v>45</v>
      </c>
      <c r="D14" s="11" t="s">
        <v>14</v>
      </c>
      <c r="E14" s="12">
        <v>2.537</v>
      </c>
      <c r="F14" s="26">
        <v>2.81</v>
      </c>
      <c r="G14" s="13">
        <v>808</v>
      </c>
      <c r="H14" s="14">
        <v>827</v>
      </c>
      <c r="I14" s="15">
        <v>907.95</v>
      </c>
      <c r="J14" s="15">
        <v>889</v>
      </c>
      <c r="K14" s="15">
        <v>861</v>
      </c>
      <c r="L14" s="16">
        <v>3</v>
      </c>
      <c r="M14" s="17">
        <v>6</v>
      </c>
      <c r="N14" s="17">
        <v>4</v>
      </c>
      <c r="O14" s="17">
        <v>11</v>
      </c>
      <c r="P14" s="17">
        <v>6</v>
      </c>
      <c r="Q14" s="18">
        <f t="shared" si="5"/>
        <v>269.3333333333333</v>
      </c>
      <c r="R14" s="18">
        <f t="shared" si="5"/>
        <v>137.83333333333334</v>
      </c>
      <c r="S14" s="18">
        <f t="shared" si="2"/>
        <v>226.9875</v>
      </c>
      <c r="T14" s="18">
        <f t="shared" si="3"/>
        <v>80.81818181818181</v>
      </c>
      <c r="U14" s="18">
        <f t="shared" si="4"/>
        <v>71.75</v>
      </c>
      <c r="V14" s="19" t="s">
        <v>19</v>
      </c>
    </row>
    <row r="15" spans="1:22" ht="27.75" customHeight="1">
      <c r="A15" s="4"/>
      <c r="B15" s="9" t="s">
        <v>30</v>
      </c>
      <c r="C15" s="10" t="s">
        <v>31</v>
      </c>
      <c r="D15" s="11" t="s">
        <v>14</v>
      </c>
      <c r="E15" s="26">
        <v>2.88</v>
      </c>
      <c r="F15" s="26">
        <v>2.747</v>
      </c>
      <c r="G15" s="13">
        <v>29972</v>
      </c>
      <c r="H15" s="14">
        <v>34486.504</v>
      </c>
      <c r="I15" s="15">
        <v>37582.65</v>
      </c>
      <c r="J15" s="15">
        <v>37105.848000000005</v>
      </c>
      <c r="K15" s="15">
        <v>40686.08</v>
      </c>
      <c r="L15" s="16">
        <v>59</v>
      </c>
      <c r="M15" s="17">
        <v>47</v>
      </c>
      <c r="N15" s="17">
        <v>63</v>
      </c>
      <c r="O15" s="17">
        <v>191</v>
      </c>
      <c r="P15" s="17">
        <v>54</v>
      </c>
      <c r="Q15" s="18">
        <f t="shared" si="1"/>
        <v>508</v>
      </c>
      <c r="R15" s="18">
        <f t="shared" si="0"/>
        <v>733.7554042553191</v>
      </c>
      <c r="S15" s="18">
        <f t="shared" si="2"/>
        <v>596.5500000000001</v>
      </c>
      <c r="T15" s="18">
        <f t="shared" si="3"/>
        <v>194.27145549738222</v>
      </c>
      <c r="U15" s="18">
        <f t="shared" si="4"/>
        <v>376.722962962963</v>
      </c>
      <c r="V15" s="4"/>
    </row>
    <row r="16" spans="1:22" ht="51" customHeight="1">
      <c r="A16" s="4"/>
      <c r="B16" s="9" t="s">
        <v>42</v>
      </c>
      <c r="C16" s="20" t="s">
        <v>43</v>
      </c>
      <c r="D16" s="11" t="s">
        <v>14</v>
      </c>
      <c r="E16" s="12">
        <v>2.615</v>
      </c>
      <c r="F16" s="12">
        <v>2.716</v>
      </c>
      <c r="G16" s="33">
        <v>808</v>
      </c>
      <c r="H16" s="13">
        <v>827</v>
      </c>
      <c r="I16" s="15">
        <v>907.95</v>
      </c>
      <c r="J16" s="15">
        <v>889</v>
      </c>
      <c r="K16" s="15">
        <v>861</v>
      </c>
      <c r="L16" s="34">
        <v>31</v>
      </c>
      <c r="M16" s="17">
        <v>37</v>
      </c>
      <c r="N16" s="17">
        <v>40</v>
      </c>
      <c r="O16" s="17">
        <v>4</v>
      </c>
      <c r="P16" s="17">
        <v>2</v>
      </c>
      <c r="Q16" s="18">
        <f>G16/L16</f>
        <v>26.06451612903226</v>
      </c>
      <c r="R16" s="18">
        <f>H16/M16</f>
        <v>22.35135135135135</v>
      </c>
      <c r="S16" s="18">
        <f t="shared" si="2"/>
        <v>22.69875</v>
      </c>
      <c r="T16" s="18">
        <f t="shared" si="3"/>
        <v>222.25</v>
      </c>
      <c r="U16" s="18">
        <f t="shared" si="4"/>
        <v>215.25</v>
      </c>
      <c r="V16" s="19" t="s">
        <v>19</v>
      </c>
    </row>
    <row r="17" spans="1:22" s="75" customFormat="1" ht="29.25" customHeight="1">
      <c r="A17" s="63"/>
      <c r="B17" s="64" t="s">
        <v>32</v>
      </c>
      <c r="C17" s="65" t="s">
        <v>33</v>
      </c>
      <c r="D17" s="66" t="s">
        <v>14</v>
      </c>
      <c r="E17" s="67">
        <v>2.816</v>
      </c>
      <c r="F17" s="67">
        <v>2.676</v>
      </c>
      <c r="G17" s="68">
        <v>204420</v>
      </c>
      <c r="H17" s="69">
        <v>170228</v>
      </c>
      <c r="I17" s="70">
        <v>180344</v>
      </c>
      <c r="J17" s="70">
        <v>180601</v>
      </c>
      <c r="K17" s="70">
        <v>181703</v>
      </c>
      <c r="L17" s="71">
        <v>79</v>
      </c>
      <c r="M17" s="72">
        <v>105</v>
      </c>
      <c r="N17" s="72">
        <v>107</v>
      </c>
      <c r="O17" s="72">
        <v>90</v>
      </c>
      <c r="P17" s="72">
        <v>91</v>
      </c>
      <c r="Q17" s="73">
        <f t="shared" si="1"/>
        <v>2587.5949367088606</v>
      </c>
      <c r="R17" s="73">
        <f t="shared" si="0"/>
        <v>1621.2190476190476</v>
      </c>
      <c r="S17" s="73">
        <f t="shared" si="2"/>
        <v>1685.4579439252336</v>
      </c>
      <c r="T17" s="73">
        <f t="shared" si="3"/>
        <v>2006.6777777777777</v>
      </c>
      <c r="U17" s="73">
        <f t="shared" si="4"/>
        <v>998.3681318681319</v>
      </c>
      <c r="V17" s="74" t="s">
        <v>34</v>
      </c>
    </row>
    <row r="18" spans="1:22" ht="66">
      <c r="A18" s="4"/>
      <c r="B18" s="9" t="s">
        <v>35</v>
      </c>
      <c r="C18" s="27" t="s">
        <v>36</v>
      </c>
      <c r="D18" s="11" t="s">
        <v>14</v>
      </c>
      <c r="E18" s="21">
        <v>2.801</v>
      </c>
      <c r="F18" s="21">
        <v>2.534</v>
      </c>
      <c r="G18" s="13">
        <v>1496</v>
      </c>
      <c r="H18" s="14">
        <v>1221</v>
      </c>
      <c r="I18" s="15">
        <v>1236</v>
      </c>
      <c r="J18" s="15">
        <v>1326</v>
      </c>
      <c r="K18" s="15">
        <v>1515</v>
      </c>
      <c r="L18" s="16">
        <v>19</v>
      </c>
      <c r="M18" s="17">
        <v>23</v>
      </c>
      <c r="N18" s="17">
        <v>38</v>
      </c>
      <c r="O18" s="17">
        <v>65</v>
      </c>
      <c r="P18" s="17">
        <v>10</v>
      </c>
      <c r="Q18" s="18">
        <f t="shared" si="1"/>
        <v>78.73684210526316</v>
      </c>
      <c r="R18" s="18">
        <f t="shared" si="0"/>
        <v>53.08695652173913</v>
      </c>
      <c r="S18" s="18">
        <f t="shared" si="2"/>
        <v>32.526315789473685</v>
      </c>
      <c r="T18" s="18">
        <f t="shared" si="3"/>
        <v>20.4</v>
      </c>
      <c r="U18" s="18">
        <f t="shared" si="4"/>
        <v>75.75</v>
      </c>
      <c r="V18" s="19" t="s">
        <v>19</v>
      </c>
    </row>
    <row r="19" spans="1:22" ht="69" customHeight="1">
      <c r="A19" s="4"/>
      <c r="B19" s="9" t="s">
        <v>46</v>
      </c>
      <c r="C19" s="10" t="s">
        <v>47</v>
      </c>
      <c r="D19" s="11" t="s">
        <v>14</v>
      </c>
      <c r="E19" s="12">
        <v>2.496</v>
      </c>
      <c r="F19" s="26">
        <v>2.51</v>
      </c>
      <c r="G19" s="13">
        <v>808</v>
      </c>
      <c r="H19" s="14">
        <v>827</v>
      </c>
      <c r="I19" s="15">
        <v>907.95</v>
      </c>
      <c r="J19" s="15">
        <v>889</v>
      </c>
      <c r="K19" s="15">
        <v>861</v>
      </c>
      <c r="L19" s="16">
        <v>31</v>
      </c>
      <c r="M19" s="17">
        <v>32</v>
      </c>
      <c r="N19" s="17">
        <v>21</v>
      </c>
      <c r="O19" s="17">
        <v>46</v>
      </c>
      <c r="P19" s="17">
        <v>22</v>
      </c>
      <c r="Q19" s="18">
        <f aca="true" t="shared" si="6" ref="Q19:R21">G19/L19</f>
        <v>26.06451612903226</v>
      </c>
      <c r="R19" s="18">
        <f t="shared" si="6"/>
        <v>25.84375</v>
      </c>
      <c r="S19" s="18">
        <f t="shared" si="2"/>
        <v>43.23571428571429</v>
      </c>
      <c r="T19" s="18">
        <f t="shared" si="3"/>
        <v>19.32608695652174</v>
      </c>
      <c r="U19" s="18">
        <f t="shared" si="4"/>
        <v>19.568181818181817</v>
      </c>
      <c r="V19" s="19" t="s">
        <v>19</v>
      </c>
    </row>
    <row r="20" spans="1:22" ht="66">
      <c r="A20" s="4"/>
      <c r="B20" s="9" t="s">
        <v>48</v>
      </c>
      <c r="C20" s="10" t="s">
        <v>49</v>
      </c>
      <c r="D20" s="11" t="s">
        <v>14</v>
      </c>
      <c r="E20" s="27">
        <v>2.486</v>
      </c>
      <c r="F20" s="27">
        <v>2.355</v>
      </c>
      <c r="G20" s="13">
        <v>1496</v>
      </c>
      <c r="H20" s="14">
        <v>1221</v>
      </c>
      <c r="I20" s="15">
        <v>1236</v>
      </c>
      <c r="J20" s="15">
        <v>1326</v>
      </c>
      <c r="K20" s="15">
        <v>1515</v>
      </c>
      <c r="L20" s="16">
        <v>68</v>
      </c>
      <c r="M20" s="17">
        <v>52</v>
      </c>
      <c r="N20" s="17">
        <v>58</v>
      </c>
      <c r="O20" s="17">
        <v>45</v>
      </c>
      <c r="P20" s="17">
        <v>16</v>
      </c>
      <c r="Q20" s="18">
        <f t="shared" si="6"/>
        <v>22</v>
      </c>
      <c r="R20" s="18">
        <f t="shared" si="6"/>
        <v>23.48076923076923</v>
      </c>
      <c r="S20" s="18">
        <f t="shared" si="2"/>
        <v>21.310344827586206</v>
      </c>
      <c r="T20" s="18">
        <f t="shared" si="3"/>
        <v>29.466666666666665</v>
      </c>
      <c r="U20" s="18">
        <f t="shared" si="4"/>
        <v>47.34375</v>
      </c>
      <c r="V20" s="19" t="s">
        <v>19</v>
      </c>
    </row>
    <row r="21" spans="1:22" ht="31.5" customHeight="1">
      <c r="A21" s="4"/>
      <c r="B21" s="9" t="s">
        <v>54</v>
      </c>
      <c r="C21" s="10" t="s">
        <v>55</v>
      </c>
      <c r="D21" s="11" t="s">
        <v>14</v>
      </c>
      <c r="E21" s="26">
        <v>2.265</v>
      </c>
      <c r="F21" s="26">
        <v>2.111</v>
      </c>
      <c r="G21" s="13">
        <v>47135</v>
      </c>
      <c r="H21" s="14">
        <v>45120</v>
      </c>
      <c r="I21" s="15">
        <v>49040</v>
      </c>
      <c r="J21" s="15">
        <v>52110</v>
      </c>
      <c r="K21" s="15">
        <v>47765</v>
      </c>
      <c r="L21" s="16">
        <v>81</v>
      </c>
      <c r="M21" s="17">
        <v>58</v>
      </c>
      <c r="N21" s="17">
        <v>81</v>
      </c>
      <c r="O21" s="17">
        <v>51</v>
      </c>
      <c r="P21" s="17">
        <v>71</v>
      </c>
      <c r="Q21" s="18">
        <f t="shared" si="6"/>
        <v>581.9135802469136</v>
      </c>
      <c r="R21" s="18">
        <f t="shared" si="6"/>
        <v>777.9310344827586</v>
      </c>
      <c r="S21" s="18">
        <f t="shared" si="2"/>
        <v>605.4320987654321</v>
      </c>
      <c r="T21" s="18">
        <f t="shared" si="3"/>
        <v>1021.7647058823529</v>
      </c>
      <c r="U21" s="18">
        <f t="shared" si="4"/>
        <v>336.3732394366197</v>
      </c>
      <c r="V21" s="4"/>
    </row>
    <row r="22" spans="1:22" ht="33">
      <c r="A22" s="4"/>
      <c r="B22" s="9" t="s">
        <v>52</v>
      </c>
      <c r="C22" s="10" t="s">
        <v>53</v>
      </c>
      <c r="D22" s="11" t="s">
        <v>14</v>
      </c>
      <c r="E22" s="12">
        <v>2.266</v>
      </c>
      <c r="F22" s="12">
        <v>2.042</v>
      </c>
      <c r="G22" s="28"/>
      <c r="H22" s="29"/>
      <c r="I22" s="29"/>
      <c r="J22" s="29"/>
      <c r="K22" s="29"/>
      <c r="L22" s="16">
        <v>54</v>
      </c>
      <c r="M22" s="17">
        <v>39</v>
      </c>
      <c r="N22" s="17">
        <v>56</v>
      </c>
      <c r="O22" s="17">
        <v>37</v>
      </c>
      <c r="P22" s="17">
        <v>17</v>
      </c>
      <c r="Q22" s="30"/>
      <c r="R22" s="30"/>
      <c r="S22" s="30"/>
      <c r="T22" s="30"/>
      <c r="U22" s="18"/>
      <c r="V22" s="19" t="s">
        <v>39</v>
      </c>
    </row>
    <row r="23" spans="1:22" ht="66">
      <c r="A23" s="4"/>
      <c r="B23" s="9" t="s">
        <v>56</v>
      </c>
      <c r="C23" s="20" t="s">
        <v>57</v>
      </c>
      <c r="D23" s="11" t="s">
        <v>14</v>
      </c>
      <c r="E23" s="21">
        <v>1.736</v>
      </c>
      <c r="F23" s="21">
        <v>1.578</v>
      </c>
      <c r="G23" s="32">
        <v>808</v>
      </c>
      <c r="H23" s="35">
        <v>827</v>
      </c>
      <c r="I23" s="15">
        <v>907.95</v>
      </c>
      <c r="J23" s="15">
        <v>889</v>
      </c>
      <c r="K23" s="15">
        <v>861</v>
      </c>
      <c r="L23" s="34">
        <v>74</v>
      </c>
      <c r="M23" s="17">
        <v>171</v>
      </c>
      <c r="N23" s="17">
        <v>135</v>
      </c>
      <c r="O23" s="17">
        <v>57</v>
      </c>
      <c r="P23" s="17">
        <v>19</v>
      </c>
      <c r="Q23" s="18">
        <f aca="true" t="shared" si="7" ref="Q23:R26">G23/L23</f>
        <v>10.91891891891892</v>
      </c>
      <c r="R23" s="18">
        <f t="shared" si="7"/>
        <v>4.83625730994152</v>
      </c>
      <c r="S23" s="18">
        <f t="shared" si="2"/>
        <v>6.725555555555556</v>
      </c>
      <c r="T23" s="18">
        <f>J23/O23</f>
        <v>15.596491228070175</v>
      </c>
      <c r="U23" s="18">
        <f>K23*0.5/P23</f>
        <v>22.657894736842106</v>
      </c>
      <c r="V23" s="19" t="s">
        <v>19</v>
      </c>
    </row>
    <row r="24" spans="1:22" ht="69" customHeight="1">
      <c r="A24" s="4"/>
      <c r="B24" s="9" t="s">
        <v>59</v>
      </c>
      <c r="C24" s="10" t="s">
        <v>60</v>
      </c>
      <c r="D24" s="11" t="s">
        <v>14</v>
      </c>
      <c r="E24" s="12">
        <v>1.497</v>
      </c>
      <c r="F24" s="12">
        <v>1.773</v>
      </c>
      <c r="G24" s="33">
        <v>808</v>
      </c>
      <c r="H24" s="13">
        <v>827</v>
      </c>
      <c r="I24" s="15">
        <v>907.95</v>
      </c>
      <c r="J24" s="29"/>
      <c r="K24" s="29"/>
      <c r="L24" s="16">
        <v>157</v>
      </c>
      <c r="M24" s="17">
        <v>111</v>
      </c>
      <c r="N24" s="17">
        <v>59</v>
      </c>
      <c r="O24" s="17">
        <v>87</v>
      </c>
      <c r="P24" s="17">
        <v>0</v>
      </c>
      <c r="Q24" s="18">
        <f t="shared" si="7"/>
        <v>5.146496815286624</v>
      </c>
      <c r="R24" s="18">
        <f t="shared" si="7"/>
        <v>7.45045045045045</v>
      </c>
      <c r="S24" s="18">
        <f t="shared" si="2"/>
        <v>15.38898305084746</v>
      </c>
      <c r="T24" s="30"/>
      <c r="U24" s="30"/>
      <c r="V24" s="19" t="s">
        <v>19</v>
      </c>
    </row>
    <row r="25" spans="1:22" ht="66">
      <c r="A25" s="4"/>
      <c r="B25" s="9" t="s">
        <v>58</v>
      </c>
      <c r="C25" s="55" t="s">
        <v>83</v>
      </c>
      <c r="D25" s="11" t="s">
        <v>14</v>
      </c>
      <c r="E25" s="21">
        <v>1.688</v>
      </c>
      <c r="F25" s="54">
        <v>1.71</v>
      </c>
      <c r="G25" s="13">
        <v>1496</v>
      </c>
      <c r="H25" s="14">
        <v>1221</v>
      </c>
      <c r="I25" s="15">
        <v>1236</v>
      </c>
      <c r="J25" s="15">
        <v>1326</v>
      </c>
      <c r="K25" s="15">
        <v>1515</v>
      </c>
      <c r="L25" s="16">
        <v>56</v>
      </c>
      <c r="M25" s="17">
        <v>54</v>
      </c>
      <c r="N25" s="17">
        <v>60</v>
      </c>
      <c r="O25" s="17">
        <v>54</v>
      </c>
      <c r="P25" s="17">
        <v>49</v>
      </c>
      <c r="Q25" s="18">
        <f t="shared" si="7"/>
        <v>26.714285714285715</v>
      </c>
      <c r="R25" s="18">
        <f t="shared" si="7"/>
        <v>22.61111111111111</v>
      </c>
      <c r="S25" s="18">
        <f t="shared" si="2"/>
        <v>20.6</v>
      </c>
      <c r="T25" s="18">
        <f>J25/O25</f>
        <v>24.555555555555557</v>
      </c>
      <c r="U25" s="18">
        <f>K25*0.5/P25</f>
        <v>15.459183673469388</v>
      </c>
      <c r="V25" s="19" t="s">
        <v>19</v>
      </c>
    </row>
    <row r="26" spans="1:22" ht="54.75" customHeight="1">
      <c r="A26" s="4"/>
      <c r="B26" s="9" t="s">
        <v>61</v>
      </c>
      <c r="C26" s="10" t="s">
        <v>62</v>
      </c>
      <c r="D26" s="11" t="s">
        <v>14</v>
      </c>
      <c r="E26" s="26">
        <v>0.939</v>
      </c>
      <c r="F26" s="26">
        <v>1.139</v>
      </c>
      <c r="G26" s="13">
        <v>1496</v>
      </c>
      <c r="H26" s="14">
        <v>1221</v>
      </c>
      <c r="I26" s="15">
        <v>1236</v>
      </c>
      <c r="J26" s="15">
        <v>1326</v>
      </c>
      <c r="K26" s="15">
        <v>1515</v>
      </c>
      <c r="L26" s="16">
        <v>80</v>
      </c>
      <c r="M26" s="17">
        <v>31</v>
      </c>
      <c r="N26" s="17">
        <v>80</v>
      </c>
      <c r="O26" s="17">
        <v>53</v>
      </c>
      <c r="P26" s="17">
        <v>19</v>
      </c>
      <c r="Q26" s="18">
        <f t="shared" si="7"/>
        <v>18.7</v>
      </c>
      <c r="R26" s="18">
        <f t="shared" si="7"/>
        <v>39.38709677419355</v>
      </c>
      <c r="S26" s="18">
        <f t="shared" si="2"/>
        <v>15.45</v>
      </c>
      <c r="T26" s="18">
        <f>J26/O26</f>
        <v>25.0188679245283</v>
      </c>
      <c r="U26" s="18">
        <f>K26*0.5/P26</f>
        <v>39.86842105263158</v>
      </c>
      <c r="V26" s="19" t="s">
        <v>19</v>
      </c>
    </row>
    <row r="27" spans="1:22" ht="49.5">
      <c r="A27" s="4"/>
      <c r="B27" s="9" t="s">
        <v>63</v>
      </c>
      <c r="C27" s="10" t="s">
        <v>64</v>
      </c>
      <c r="D27" s="11" t="s">
        <v>14</v>
      </c>
      <c r="E27" s="12">
        <v>0.926</v>
      </c>
      <c r="F27" s="12">
        <v>1.101</v>
      </c>
      <c r="G27" s="28"/>
      <c r="H27" s="29"/>
      <c r="I27" s="29"/>
      <c r="J27" s="29"/>
      <c r="K27" s="29"/>
      <c r="L27" s="16">
        <v>0</v>
      </c>
      <c r="M27" s="17">
        <v>14</v>
      </c>
      <c r="N27" s="17">
        <v>46</v>
      </c>
      <c r="O27" s="17"/>
      <c r="P27" s="17"/>
      <c r="Q27" s="30"/>
      <c r="R27" s="30"/>
      <c r="S27" s="30"/>
      <c r="T27" s="30"/>
      <c r="U27" s="18"/>
      <c r="V27" s="19" t="s">
        <v>84</v>
      </c>
    </row>
    <row r="28" spans="1:22" ht="24.75" customHeight="1">
      <c r="A28" s="4"/>
      <c r="B28" s="64" t="s">
        <v>89</v>
      </c>
      <c r="C28" s="77" t="s">
        <v>87</v>
      </c>
      <c r="D28" s="66" t="s">
        <v>14</v>
      </c>
      <c r="E28" s="78"/>
      <c r="F28" s="26">
        <v>1</v>
      </c>
      <c r="G28" s="68"/>
      <c r="H28" s="69"/>
      <c r="I28" s="79"/>
      <c r="J28" s="79"/>
      <c r="K28" s="69">
        <v>58478</v>
      </c>
      <c r="L28" s="71"/>
      <c r="M28" s="72"/>
      <c r="N28" s="80"/>
      <c r="O28" s="80"/>
      <c r="P28" s="72">
        <v>1</v>
      </c>
      <c r="Q28" s="73"/>
      <c r="R28" s="73"/>
      <c r="S28" s="81"/>
      <c r="T28" s="81"/>
      <c r="U28" s="73">
        <f>K28*0.5/P28</f>
        <v>29239</v>
      </c>
      <c r="V28" s="74" t="s">
        <v>97</v>
      </c>
    </row>
    <row r="29" spans="1:22" ht="24.75" customHeight="1">
      <c r="A29" s="4"/>
      <c r="B29" s="9" t="s">
        <v>90</v>
      </c>
      <c r="C29" s="10" t="s">
        <v>88</v>
      </c>
      <c r="D29" s="11" t="s">
        <v>14</v>
      </c>
      <c r="E29" s="12"/>
      <c r="F29" s="12">
        <v>1.564</v>
      </c>
      <c r="G29" s="13"/>
      <c r="H29" s="14"/>
      <c r="I29" s="29"/>
      <c r="J29" s="29"/>
      <c r="K29" s="14">
        <v>53884</v>
      </c>
      <c r="L29" s="16"/>
      <c r="M29" s="17"/>
      <c r="N29" s="76"/>
      <c r="O29" s="76"/>
      <c r="P29" s="17">
        <v>44</v>
      </c>
      <c r="Q29" s="18"/>
      <c r="R29" s="18"/>
      <c r="S29" s="30"/>
      <c r="T29" s="30"/>
      <c r="U29" s="18">
        <f>K29*0.5/P29</f>
        <v>612.3181818181819</v>
      </c>
      <c r="V29" s="19" t="s">
        <v>91</v>
      </c>
    </row>
    <row r="30" spans="2:22" s="36" customFormat="1" ht="16.5">
      <c r="B30" s="37"/>
      <c r="C30" s="38"/>
      <c r="D30" s="38"/>
      <c r="E30" s="38"/>
      <c r="F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7"/>
    </row>
    <row r="31" spans="1:21" s="40" customFormat="1" ht="16.5">
      <c r="A31" s="39" t="s">
        <v>65</v>
      </c>
      <c r="C31" s="41"/>
      <c r="D31" s="41"/>
      <c r="E31" s="41"/>
      <c r="F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s="40" customFormat="1" ht="19.5">
      <c r="A32" s="42" t="s">
        <v>66</v>
      </c>
      <c r="C32" s="41"/>
      <c r="D32" s="41"/>
      <c r="E32" s="41"/>
      <c r="F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s="40" customFormat="1" ht="16.5">
      <c r="A33" s="43" t="s">
        <v>67</v>
      </c>
      <c r="C33" s="41"/>
      <c r="D33" s="41"/>
      <c r="E33" s="41"/>
      <c r="F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s="40" customFormat="1" ht="24" customHeight="1">
      <c r="A34" s="44" t="s">
        <v>86</v>
      </c>
      <c r="C34" s="41"/>
      <c r="D34" s="41"/>
      <c r="E34" s="41"/>
      <c r="F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2" s="40" customFormat="1" ht="24.75" customHeight="1">
      <c r="A35" s="10" t="s">
        <v>68</v>
      </c>
      <c r="B35" s="45" t="s">
        <v>69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7"/>
      <c r="S35" s="47"/>
      <c r="T35" s="47"/>
      <c r="U35" s="47"/>
      <c r="V35" s="48"/>
    </row>
    <row r="36" spans="1:22" s="40" customFormat="1" ht="22.5" customHeight="1">
      <c r="A36" s="10" t="s">
        <v>68</v>
      </c>
      <c r="B36" s="45" t="s">
        <v>70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7"/>
      <c r="S36" s="47"/>
      <c r="T36" s="47"/>
      <c r="U36" s="47"/>
      <c r="V36" s="48"/>
    </row>
    <row r="37" spans="1:22" s="40" customFormat="1" ht="21" customHeight="1">
      <c r="A37" s="10" t="s">
        <v>68</v>
      </c>
      <c r="B37" s="45" t="s">
        <v>71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  <c r="S37" s="47"/>
      <c r="T37" s="47"/>
      <c r="U37" s="47"/>
      <c r="V37" s="48"/>
    </row>
    <row r="38" spans="1:22" s="40" customFormat="1" ht="24.75" customHeight="1">
      <c r="A38" s="10" t="s">
        <v>72</v>
      </c>
      <c r="B38" s="56" t="s">
        <v>73</v>
      </c>
      <c r="C38" s="56"/>
      <c r="D38" s="57" t="s">
        <v>74</v>
      </c>
      <c r="E38" s="58"/>
      <c r="F38" s="59"/>
      <c r="G38" s="57" t="s">
        <v>75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9"/>
    </row>
    <row r="39" spans="1:22" s="40" customFormat="1" ht="92.25" customHeight="1">
      <c r="A39" s="10"/>
      <c r="B39" s="51"/>
      <c r="C39" s="50"/>
      <c r="D39" s="49"/>
      <c r="E39" s="50"/>
      <c r="F39" s="46"/>
      <c r="G39" s="60" t="s">
        <v>76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</row>
    <row r="40" spans="1:22" s="40" customFormat="1" ht="89.25" customHeight="1">
      <c r="A40" s="10"/>
      <c r="B40" s="51"/>
      <c r="C40" s="50"/>
      <c r="D40" s="49"/>
      <c r="E40" s="50"/>
      <c r="F40" s="46"/>
      <c r="G40" s="60" t="s">
        <v>76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2"/>
    </row>
    <row r="41" spans="1:22" s="40" customFormat="1" ht="85.5" customHeight="1">
      <c r="A41" s="10"/>
      <c r="B41" s="51"/>
      <c r="C41" s="50"/>
      <c r="D41" s="49"/>
      <c r="E41" s="50"/>
      <c r="F41" s="46"/>
      <c r="G41" s="60" t="s">
        <v>76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</row>
    <row r="42" spans="1:17" s="40" customFormat="1" ht="41.25" customHeight="1">
      <c r="A42" s="52" t="s">
        <v>77</v>
      </c>
      <c r="B42" s="39"/>
      <c r="C42" s="41"/>
      <c r="D42" s="41"/>
      <c r="E42" s="41"/>
      <c r="F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</sheetData>
  <sheetProtection/>
  <mergeCells count="6">
    <mergeCell ref="B38:C38"/>
    <mergeCell ref="G38:V38"/>
    <mergeCell ref="G39:V39"/>
    <mergeCell ref="G40:V40"/>
    <mergeCell ref="G41:V41"/>
    <mergeCell ref="D38:F38"/>
  </mergeCells>
  <conditionalFormatting sqref="B24:B29 B3:B20 B22:D22 C19 C16 C12 B23:C23">
    <cfRule type="expression" priority="2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office</cp:lastModifiedBy>
  <dcterms:created xsi:type="dcterms:W3CDTF">2019-07-16T01:44:14Z</dcterms:created>
  <dcterms:modified xsi:type="dcterms:W3CDTF">2021-07-28T07:32:17Z</dcterms:modified>
  <cp:category/>
  <cp:version/>
  <cp:contentType/>
  <cp:contentStatus/>
</cp:coreProperties>
</file>