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0"/>
  </bookViews>
  <sheets>
    <sheet name="護理" sheetId="1" r:id="rId1"/>
  </sheets>
  <definedNames>
    <definedName name="_xlnm.Print_Titles" localSheetId="0">'護理'!$2:$2</definedName>
  </definedNames>
  <calcPr fullCalcOnLoad="1"/>
</workbook>
</file>

<file path=xl/sharedStrings.xml><?xml version="1.0" encoding="utf-8"?>
<sst xmlns="http://schemas.openxmlformats.org/spreadsheetml/2006/main" count="109" uniqueCount="74">
  <si>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</si>
  <si>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</si>
  <si>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</si>
  <si>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</si>
  <si>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</si>
  <si>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</si>
  <si>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</si>
  <si>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</si>
  <si>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</si>
  <si>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</si>
  <si>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</si>
  <si>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</si>
  <si>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</si>
  <si>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International Journal of Nursing Studies</t>
  </si>
  <si>
    <t>護理部</t>
  </si>
  <si>
    <t>Nursing Outlook</t>
  </si>
  <si>
    <t>Nurse Education Today</t>
  </si>
  <si>
    <t>Journal of Advanced Nursing</t>
  </si>
  <si>
    <t>0309-2402</t>
  </si>
  <si>
    <t>2018年新增</t>
  </si>
  <si>
    <t>Clinical Simulation in Nursing</t>
  </si>
  <si>
    <t>European Journal of Oncology Nursing</t>
  </si>
  <si>
    <t>Nurse Education in Practice</t>
  </si>
  <si>
    <t>Intensive and Critical Care Nursing</t>
  </si>
  <si>
    <t>Journal of Pediatric Nursing</t>
  </si>
  <si>
    <t>Geriatric Nursing</t>
  </si>
  <si>
    <t>Pain Management Nursing</t>
  </si>
  <si>
    <t>International Emergency Nursing</t>
  </si>
  <si>
    <t>1755-599X</t>
  </si>
  <si>
    <t>Seminars in Oncology Nursing</t>
  </si>
  <si>
    <t>Applied Nursing Research</t>
  </si>
  <si>
    <t>Archives of Psychiatric Nursing</t>
  </si>
  <si>
    <t>The Journal for Nurse Practitioners</t>
  </si>
  <si>
    <t>1555-4155</t>
  </si>
  <si>
    <t>Journal of Vascular Nursing</t>
  </si>
  <si>
    <t>N/A</t>
  </si>
  <si>
    <t>International Journal of Orthopaedic and Trauma Nursing</t>
  </si>
  <si>
    <t>Journal of Neonatal Nursing</t>
  </si>
  <si>
    <t>Teaching and Learning in Nursing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</si>
  <si>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</si>
  <si>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</si>
  <si>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</si>
  <si>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</si>
  <si>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</si>
  <si>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</si>
  <si>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</si>
  <si>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</si>
  <si>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</si>
  <si>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</si>
  <si>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</si>
  <si>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</si>
  <si>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</si>
  <si>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</si>
  <si>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</si>
  <si>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</si>
  <si>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Worldviews on Evidence-Based Nursing</t>
  </si>
  <si>
    <t>1545-102X</t>
  </si>
  <si>
    <t>Journal of Clinical Nursing</t>
  </si>
  <si>
    <t>0962-1067</t>
  </si>
  <si>
    <t>2021年訂購價格</t>
  </si>
  <si>
    <t>2020年全文點閱篇次</t>
  </si>
  <si>
    <t>*本表為2022年貴 科所訂購期刊，依「2020 Impact Facotr」多寡排序。</t>
  </si>
  <si>
    <t>2023年期刊訂購，請勾選</t>
  </si>
  <si>
    <t>2021年全文點閱篇次</t>
  </si>
  <si>
    <t>2021年平均每篇全文點閱金額</t>
  </si>
  <si>
    <t>2020年平均每篇全文點閱金額</t>
  </si>
  <si>
    <t>2022年訂購價格</t>
  </si>
  <si>
    <t>*本表為2022年貴 科所訂購期刊，依「2021 Impact Factor」多寡排序。</t>
  </si>
  <si>
    <t>2021年
Impact Factor</t>
  </si>
  <si>
    <t>2022年1-5月全文點閱篇次</t>
  </si>
  <si>
    <t>2022年1-5月平均每篇全文點閱金額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</si>
  <si>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</si>
  <si>
    <t>N/A</t>
  </si>
  <si>
    <t>-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</si>
</sst>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\-0000"/>
    <numFmt numFmtId="185" formatCode="0.000_ "/>
    <numFmt numFmtId="186" formatCode="0_ "/>
    <numFmt numFmtId="187" formatCode="_-* #,##0_-;\-* #,##0_-;_-* &quot;-&quot;??_-;_-@_-"/>
    <numFmt numFmtId="188" formatCode="#,##0_ "/>
    <numFmt numFmtId="189" formatCode="0.0_ "/>
    <numFmt numFmtId="190" formatCode="0.00_ "/>
    <numFmt numFmtId="191" formatCode="_-* #,##0.0_-;\-* #,##0.0_-;_-* &quot;-&quot;?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/>
      <top style="thin">
        <color theme="1"/>
      </top>
      <bottom>
        <color indexed="63"/>
      </bottom>
    </border>
    <border diagonalUp="1">
      <left style="thin"/>
      <right style="thin"/>
      <top style="thin"/>
      <bottom style="thin"/>
      <diagonal style="thin">
        <color theme="1"/>
      </diagonal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4" borderId="12" xfId="33" applyFont="1" applyFill="1" applyBorder="1" applyAlignment="1">
      <alignment horizontal="center" vertical="center" wrapText="1"/>
      <protection/>
    </xf>
    <xf numFmtId="0" fontId="4" fillId="3" borderId="12" xfId="33" applyFont="1" applyFill="1" applyBorder="1" applyAlignment="1">
      <alignment horizontal="center" vertical="center" wrapText="1"/>
      <protection/>
    </xf>
    <xf numFmtId="0" fontId="4" fillId="7" borderId="12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42" fillId="0" borderId="13" xfId="0" applyFont="1" applyFill="1" applyBorder="1" applyAlignment="1">
      <alignment vertical="center" wrapText="1"/>
    </xf>
    <xf numFmtId="184" fontId="0" fillId="0" borderId="13" xfId="0" applyNumberFormat="1" applyBorder="1" applyAlignment="1">
      <alignment horizontal="center" vertical="center"/>
    </xf>
    <xf numFmtId="0" fontId="42" fillId="4" borderId="13" xfId="0" applyFont="1" applyFill="1" applyBorder="1" applyAlignment="1">
      <alignment vertical="center" wrapText="1"/>
    </xf>
    <xf numFmtId="0" fontId="0" fillId="4" borderId="12" xfId="34" applyNumberFormat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86" fontId="42" fillId="7" borderId="14" xfId="0" applyNumberFormat="1" applyFont="1" applyFill="1" applyBorder="1" applyAlignment="1">
      <alignment vertical="center" wrapText="1"/>
    </xf>
    <xf numFmtId="186" fontId="42" fillId="7" borderId="12" xfId="0" applyNumberFormat="1" applyFont="1" applyFill="1" applyBorder="1" applyAlignment="1">
      <alignment vertical="center" wrapText="1"/>
    </xf>
    <xf numFmtId="0" fontId="42" fillId="0" borderId="13" xfId="33" applyFont="1" applyFill="1" applyBorder="1" applyAlignment="1">
      <alignment vertical="center" wrapText="1"/>
      <protection/>
    </xf>
    <xf numFmtId="188" fontId="0" fillId="4" borderId="12" xfId="34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42" fillId="0" borderId="12" xfId="33" applyFont="1" applyFill="1" applyBorder="1" applyAlignment="1">
      <alignment vertical="center" wrapText="1"/>
      <protection/>
    </xf>
    <xf numFmtId="184" fontId="0" fillId="0" borderId="12" xfId="0" applyNumberFormat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5" xfId="33" applyFont="1" applyFill="1" applyBorder="1" applyAlignment="1">
      <alignment horizontal="center" vertical="center" wrapText="1"/>
      <protection/>
    </xf>
    <xf numFmtId="184" fontId="0" fillId="0" borderId="16" xfId="0" applyNumberFormat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center" vertical="center" wrapText="1"/>
    </xf>
    <xf numFmtId="0" fontId="42" fillId="4" borderId="16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4" borderId="12" xfId="0" applyFont="1" applyFill="1" applyBorder="1" applyAlignment="1">
      <alignment vertical="center" wrapText="1"/>
    </xf>
    <xf numFmtId="0" fontId="42" fillId="3" borderId="12" xfId="0" applyFont="1" applyFill="1" applyBorder="1" applyAlignment="1">
      <alignment vertical="center" wrapText="1"/>
    </xf>
    <xf numFmtId="0" fontId="4" fillId="0" borderId="0" xfId="33" applyFont="1" applyFill="1" applyBorder="1" applyAlignment="1">
      <alignment horizontal="center" vertical="center" wrapText="1"/>
      <protection/>
    </xf>
    <xf numFmtId="0" fontId="42" fillId="0" borderId="0" xfId="33" applyFont="1" applyFill="1" applyBorder="1" applyAlignment="1">
      <alignment vertical="center" wrapText="1"/>
      <protection/>
    </xf>
    <xf numFmtId="184" fontId="0" fillId="0" borderId="0" xfId="0" applyNumberForma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186" fontId="42" fillId="0" borderId="0" xfId="0" applyNumberFormat="1" applyFont="1" applyFill="1" applyBorder="1" applyAlignment="1">
      <alignment vertical="center" wrapText="1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7" xfId="33" applyBorder="1" applyAlignment="1">
      <alignment horizontal="center" vertical="center"/>
      <protection/>
    </xf>
    <xf numFmtId="0" fontId="2" fillId="0" borderId="17" xfId="33" applyBorder="1" applyAlignment="1">
      <alignment vertical="center" wrapText="1"/>
      <protection/>
    </xf>
    <xf numFmtId="0" fontId="2" fillId="0" borderId="18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8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86" fontId="42" fillId="7" borderId="11" xfId="0" applyNumberFormat="1" applyFont="1" applyFill="1" applyBorder="1" applyAlignment="1">
      <alignment vertical="center" wrapText="1"/>
    </xf>
    <xf numFmtId="187" fontId="4" fillId="4" borderId="12" xfId="34" applyNumberFormat="1" applyFont="1" applyFill="1" applyBorder="1" applyAlignment="1">
      <alignment horizontal="center" vertical="center" wrapText="1"/>
    </xf>
    <xf numFmtId="0" fontId="0" fillId="4" borderId="11" xfId="34" applyNumberFormat="1" applyFont="1" applyFill="1" applyBorder="1" applyAlignment="1">
      <alignment vertical="center"/>
    </xf>
    <xf numFmtId="186" fontId="42" fillId="7" borderId="19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187" fontId="0" fillId="4" borderId="12" xfId="34" applyNumberFormat="1" applyFont="1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86" fontId="42" fillId="7" borderId="22" xfId="0" applyNumberFormat="1" applyFont="1" applyFill="1" applyBorder="1" applyAlignment="1">
      <alignment vertical="center" wrapText="1"/>
    </xf>
    <xf numFmtId="0" fontId="42" fillId="3" borderId="11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186" fontId="0" fillId="4" borderId="12" xfId="34" applyNumberFormat="1" applyFont="1" applyFill="1" applyBorder="1" applyAlignment="1">
      <alignment vertical="center"/>
    </xf>
    <xf numFmtId="186" fontId="0" fillId="4" borderId="11" xfId="34" applyNumberFormat="1" applyFont="1" applyFill="1" applyBorder="1" applyAlignment="1">
      <alignment vertical="center"/>
    </xf>
    <xf numFmtId="187" fontId="0" fillId="4" borderId="12" xfId="34" applyNumberFormat="1" applyFont="1" applyFill="1" applyBorder="1" applyAlignment="1">
      <alignment vertical="center"/>
    </xf>
    <xf numFmtId="185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186" fontId="42" fillId="7" borderId="18" xfId="0" applyNumberFormat="1" applyFont="1" applyFill="1" applyBorder="1" applyAlignment="1">
      <alignment vertical="center" wrapText="1"/>
    </xf>
    <xf numFmtId="0" fontId="2" fillId="0" borderId="10" xfId="33" applyBorder="1" applyAlignment="1">
      <alignment horizontal="center" vertical="center" wrapText="1"/>
      <protection/>
    </xf>
    <xf numFmtId="0" fontId="2" fillId="0" borderId="18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7" xfId="33" applyBorder="1" applyAlignment="1">
      <alignment horizontal="center" vertical="center"/>
      <protection/>
    </xf>
    <xf numFmtId="0" fontId="2" fillId="0" borderId="18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7" xfId="33" applyBorder="1" applyAlignment="1">
      <alignment vertical="center" wrapText="1"/>
      <protection/>
    </xf>
    <xf numFmtId="0" fontId="2" fillId="0" borderId="18" xfId="33" applyBorder="1" applyAlignment="1">
      <alignment vertical="center" wrapText="1"/>
      <protection/>
    </xf>
    <xf numFmtId="0" fontId="0" fillId="3" borderId="12" xfId="0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4" borderId="20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/>
    </xf>
    <xf numFmtId="186" fontId="0" fillId="4" borderId="20" xfId="34" applyNumberFormat="1" applyFont="1" applyFill="1" applyBorder="1" applyAlignment="1">
      <alignment vertical="center"/>
    </xf>
    <xf numFmtId="0" fontId="42" fillId="3" borderId="21" xfId="0" applyFont="1" applyFill="1" applyBorder="1" applyAlignment="1">
      <alignment vertical="center" wrapText="1"/>
    </xf>
    <xf numFmtId="0" fontId="0" fillId="3" borderId="21" xfId="0" applyFill="1" applyBorder="1" applyAlignment="1">
      <alignment vertical="center"/>
    </xf>
    <xf numFmtId="43" fontId="42" fillId="7" borderId="24" xfId="0" applyNumberFormat="1" applyFont="1" applyFill="1" applyBorder="1" applyAlignment="1">
      <alignment vertical="center" wrapText="1"/>
    </xf>
    <xf numFmtId="43" fontId="42" fillId="7" borderId="23" xfId="0" applyNumberFormat="1" applyFont="1" applyFill="1" applyBorder="1" applyAlignment="1">
      <alignment vertical="center" wrapText="1"/>
    </xf>
    <xf numFmtId="0" fontId="0" fillId="7" borderId="18" xfId="0" applyFill="1" applyBorder="1" applyAlignment="1">
      <alignment horizontal="center" vertical="center"/>
    </xf>
    <xf numFmtId="186" fontId="42" fillId="7" borderId="23" xfId="0" applyNumberFormat="1" applyFont="1" applyFill="1" applyBorder="1" applyAlignment="1">
      <alignment vertical="center" wrapText="1"/>
    </xf>
    <xf numFmtId="186" fontId="42" fillId="7" borderId="21" xfId="0" applyNumberFormat="1" applyFont="1" applyFill="1" applyBorder="1" applyAlignment="1">
      <alignment vertical="center" wrapText="1"/>
    </xf>
    <xf numFmtId="0" fontId="0" fillId="7" borderId="12" xfId="0" applyFill="1" applyBorder="1" applyAlignment="1">
      <alignment horizontal="center" vertical="center"/>
    </xf>
    <xf numFmtId="186" fontId="42" fillId="7" borderId="12" xfId="0" applyNumberFormat="1" applyFont="1" applyFill="1" applyBorder="1" applyAlignment="1">
      <alignment horizontal="right" vertical="center" wrapText="1"/>
    </xf>
    <xf numFmtId="0" fontId="0" fillId="3" borderId="12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"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7"/>
  <sheetViews>
    <sheetView tabSelected="1" workbookViewId="0" topLeftCell="A1">
      <pane xSplit="10" ySplit="2" topLeftCell="K1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Q19" sqref="Q19"/>
    </sheetView>
  </sheetViews>
  <sheetFormatPr defaultColWidth="8.875" defaultRowHeight="15.75"/>
  <cols>
    <col min="1" max="1" width="5.625" style="0" customWidth="1"/>
    <col min="2" max="2" width="28.625" style="2" customWidth="1"/>
    <col min="3" max="3" width="10.375" style="3" customWidth="1"/>
    <col min="4" max="4" width="7.50390625" style="0" bestFit="1" customWidth="1"/>
    <col min="5" max="6" width="6.625" style="3" hidden="1" customWidth="1"/>
    <col min="7" max="7" width="6.625" style="3" customWidth="1"/>
    <col min="8" max="8" width="8.25390625" style="0" hidden="1" customWidth="1"/>
    <col min="9" max="9" width="8.625" style="0" hidden="1" customWidth="1"/>
    <col min="10" max="10" width="8.50390625" style="0" hidden="1" customWidth="1"/>
    <col min="11" max="12" width="9.25390625" style="0" bestFit="1" customWidth="1"/>
    <col min="13" max="13" width="9.25390625" style="0" customWidth="1"/>
    <col min="14" max="14" width="7.50390625" style="3" hidden="1" customWidth="1"/>
    <col min="15" max="15" width="6.75390625" style="3" hidden="1" customWidth="1"/>
    <col min="16" max="16" width="7.50390625" style="3" hidden="1" customWidth="1"/>
    <col min="17" max="19" width="7.50390625" style="3" customWidth="1"/>
    <col min="20" max="22" width="7.50390625" style="3" hidden="1" customWidth="1"/>
    <col min="23" max="23" width="8.125" style="3" customWidth="1"/>
    <col min="24" max="25" width="7.50390625" style="3" customWidth="1"/>
    <col min="26" max="26" width="11.625" style="2" bestFit="1" customWidth="1"/>
  </cols>
  <sheetData>
    <row r="1" spans="1:2" ht="16.5">
      <c r="A1" s="1" t="s">
        <v>61</v>
      </c>
      <c r="B1" s="1" t="s">
        <v>67</v>
      </c>
    </row>
    <row r="2" spans="1:26" ht="71.25">
      <c r="A2" s="4" t="s">
        <v>0</v>
      </c>
      <c r="B2" s="5" t="s">
        <v>1</v>
      </c>
      <c r="C2" s="6" t="s">
        <v>2</v>
      </c>
      <c r="D2" s="5" t="s">
        <v>3</v>
      </c>
      <c r="E2" s="7" t="s">
        <v>4</v>
      </c>
      <c r="F2" s="7" t="s">
        <v>51</v>
      </c>
      <c r="G2" s="7" t="s">
        <v>68</v>
      </c>
      <c r="H2" s="8" t="s">
        <v>5</v>
      </c>
      <c r="I2" s="8" t="s">
        <v>6</v>
      </c>
      <c r="J2" s="8" t="s">
        <v>7</v>
      </c>
      <c r="K2" s="56" t="s">
        <v>52</v>
      </c>
      <c r="L2" s="56" t="s">
        <v>59</v>
      </c>
      <c r="M2" s="56" t="s">
        <v>66</v>
      </c>
      <c r="N2" s="9" t="s">
        <v>8</v>
      </c>
      <c r="O2" s="9" t="s">
        <v>9</v>
      </c>
      <c r="P2" s="9" t="s">
        <v>53</v>
      </c>
      <c r="Q2" s="9" t="s">
        <v>60</v>
      </c>
      <c r="R2" s="9" t="s">
        <v>63</v>
      </c>
      <c r="S2" s="9" t="s">
        <v>69</v>
      </c>
      <c r="T2" s="10" t="s">
        <v>10</v>
      </c>
      <c r="U2" s="11" t="s">
        <v>11</v>
      </c>
      <c r="V2" s="10" t="s">
        <v>54</v>
      </c>
      <c r="W2" s="10" t="s">
        <v>65</v>
      </c>
      <c r="X2" s="10" t="s">
        <v>64</v>
      </c>
      <c r="Y2" s="10" t="s">
        <v>70</v>
      </c>
      <c r="Z2" s="7" t="s">
        <v>12</v>
      </c>
    </row>
    <row r="3" spans="1:26" ht="16.5">
      <c r="A3" s="4"/>
      <c r="B3" s="19" t="s">
        <v>34</v>
      </c>
      <c r="C3" s="13">
        <v>10620303</v>
      </c>
      <c r="D3" s="13" t="s">
        <v>14</v>
      </c>
      <c r="E3" s="85" t="s">
        <v>35</v>
      </c>
      <c r="F3" s="85" t="s">
        <v>35</v>
      </c>
      <c r="G3" s="85" t="s">
        <v>72</v>
      </c>
      <c r="H3" s="14">
        <v>808</v>
      </c>
      <c r="I3" s="14">
        <v>827</v>
      </c>
      <c r="J3" s="67">
        <v>907.95</v>
      </c>
      <c r="K3" s="15">
        <v>889</v>
      </c>
      <c r="L3" s="15">
        <v>861</v>
      </c>
      <c r="M3" s="15">
        <v>889</v>
      </c>
      <c r="N3" s="33">
        <v>74</v>
      </c>
      <c r="O3" s="16">
        <v>9</v>
      </c>
      <c r="P3" s="16">
        <v>5</v>
      </c>
      <c r="Q3" s="16">
        <v>6</v>
      </c>
      <c r="R3" s="16">
        <v>4</v>
      </c>
      <c r="S3" s="98">
        <v>1</v>
      </c>
      <c r="T3" s="64">
        <f>H3/N3</f>
        <v>10.91891891891892</v>
      </c>
      <c r="U3" s="17">
        <f>I3/O3</f>
        <v>91.88888888888889</v>
      </c>
      <c r="V3" s="18">
        <f>J3/P3</f>
        <v>181.59</v>
      </c>
      <c r="W3" s="18">
        <f>K3/Q3</f>
        <v>148.16666666666666</v>
      </c>
      <c r="X3" s="18">
        <f>L3/R3</f>
        <v>215.25</v>
      </c>
      <c r="Y3" s="18">
        <f>(M3*5/12)/S3</f>
        <v>370.4166666666667</v>
      </c>
      <c r="Z3" s="7"/>
    </row>
    <row r="4" spans="1:26" ht="33">
      <c r="A4" s="4"/>
      <c r="B4" s="12" t="s">
        <v>36</v>
      </c>
      <c r="C4" s="13">
        <v>18781241</v>
      </c>
      <c r="D4" s="13" t="s">
        <v>14</v>
      </c>
      <c r="E4" s="84" t="s">
        <v>35</v>
      </c>
      <c r="F4" s="84" t="s">
        <v>35</v>
      </c>
      <c r="G4" s="85" t="s">
        <v>72</v>
      </c>
      <c r="H4" s="14">
        <v>808</v>
      </c>
      <c r="I4" s="14">
        <v>827</v>
      </c>
      <c r="J4" s="67">
        <v>907.95</v>
      </c>
      <c r="K4" s="15">
        <v>889</v>
      </c>
      <c r="L4" s="15">
        <v>861</v>
      </c>
      <c r="M4" s="15">
        <v>889</v>
      </c>
      <c r="N4" s="33">
        <v>3</v>
      </c>
      <c r="O4" s="16">
        <v>1</v>
      </c>
      <c r="P4" s="16">
        <v>6</v>
      </c>
      <c r="Q4" s="16">
        <v>17</v>
      </c>
      <c r="R4" s="16">
        <v>7</v>
      </c>
      <c r="S4" s="98">
        <v>5</v>
      </c>
      <c r="T4" s="64">
        <v>269.3333333333333</v>
      </c>
      <c r="U4" s="17">
        <f>I4/O4</f>
        <v>827</v>
      </c>
      <c r="V4" s="18">
        <f>J4/P4</f>
        <v>151.32500000000002</v>
      </c>
      <c r="W4" s="18">
        <f aca="true" t="shared" si="0" ref="W4:W24">K4/Q4</f>
        <v>52.294117647058826</v>
      </c>
      <c r="X4" s="18">
        <f aca="true" t="shared" si="1" ref="X4:X24">L4/R4</f>
        <v>123</v>
      </c>
      <c r="Y4" s="18">
        <f aca="true" t="shared" si="2" ref="Y4:Y24">(M4*5/12)/S4</f>
        <v>74.08333333333334</v>
      </c>
      <c r="Z4" s="7"/>
    </row>
    <row r="5" spans="1:26" ht="16.5">
      <c r="A5" s="27"/>
      <c r="B5" s="83" t="s">
        <v>37</v>
      </c>
      <c r="C5" s="28">
        <v>13551841</v>
      </c>
      <c r="D5" s="28" t="s">
        <v>14</v>
      </c>
      <c r="E5" s="29" t="s">
        <v>35</v>
      </c>
      <c r="F5" s="29" t="s">
        <v>35</v>
      </c>
      <c r="G5" s="29" t="s">
        <v>72</v>
      </c>
      <c r="H5" s="30">
        <v>808</v>
      </c>
      <c r="I5" s="30">
        <v>827</v>
      </c>
      <c r="J5" s="68">
        <v>907.95</v>
      </c>
      <c r="K5" s="57">
        <v>889</v>
      </c>
      <c r="L5" s="57">
        <v>861</v>
      </c>
      <c r="M5" s="57">
        <v>889</v>
      </c>
      <c r="N5" s="65">
        <v>0</v>
      </c>
      <c r="O5" s="66">
        <v>7</v>
      </c>
      <c r="P5" s="66">
        <v>8</v>
      </c>
      <c r="Q5" s="16">
        <v>7</v>
      </c>
      <c r="R5" s="16">
        <v>22</v>
      </c>
      <c r="S5" s="98">
        <v>2</v>
      </c>
      <c r="T5" s="91">
        <v>0</v>
      </c>
      <c r="U5" s="58">
        <f>I5/O5</f>
        <v>118.14285714285714</v>
      </c>
      <c r="V5" s="55">
        <f>J5/P5</f>
        <v>113.49375</v>
      </c>
      <c r="W5" s="18">
        <f t="shared" si="0"/>
        <v>127</v>
      </c>
      <c r="X5" s="18">
        <f t="shared" si="1"/>
        <v>39.13636363636363</v>
      </c>
      <c r="Y5" s="18">
        <f t="shared" si="2"/>
        <v>185.20833333333334</v>
      </c>
      <c r="Z5" s="5"/>
    </row>
    <row r="6" spans="1:26" ht="16.5">
      <c r="A6" s="7"/>
      <c r="B6" s="23" t="s">
        <v>38</v>
      </c>
      <c r="C6" s="24">
        <v>15573087</v>
      </c>
      <c r="D6" s="24" t="s">
        <v>14</v>
      </c>
      <c r="E6" s="71" t="s">
        <v>35</v>
      </c>
      <c r="F6" s="25" t="s">
        <v>35</v>
      </c>
      <c r="G6" s="25" t="s">
        <v>72</v>
      </c>
      <c r="H6" s="86">
        <v>808</v>
      </c>
      <c r="I6" s="32">
        <v>827</v>
      </c>
      <c r="J6" s="67">
        <v>907.95</v>
      </c>
      <c r="K6" s="15">
        <v>889</v>
      </c>
      <c r="L6" s="15">
        <v>861</v>
      </c>
      <c r="M6" s="15">
        <v>889</v>
      </c>
      <c r="N6" s="89">
        <v>0</v>
      </c>
      <c r="O6" s="16">
        <v>3</v>
      </c>
      <c r="P6" s="16">
        <v>7</v>
      </c>
      <c r="Q6" s="16">
        <v>5</v>
      </c>
      <c r="R6" s="16">
        <v>2</v>
      </c>
      <c r="S6" s="99">
        <v>4</v>
      </c>
      <c r="T6" s="92">
        <v>0</v>
      </c>
      <c r="U6" s="18">
        <f>I6/O6</f>
        <v>275.6666666666667</v>
      </c>
      <c r="V6" s="18">
        <f>J6/P6</f>
        <v>129.70714285714286</v>
      </c>
      <c r="W6" s="18">
        <f t="shared" si="0"/>
        <v>177.8</v>
      </c>
      <c r="X6" s="18">
        <f t="shared" si="1"/>
        <v>430.5</v>
      </c>
      <c r="Y6" s="18">
        <f t="shared" si="2"/>
        <v>92.60416666666667</v>
      </c>
      <c r="Z6" s="7"/>
    </row>
    <row r="7" spans="1:26" ht="33">
      <c r="A7" s="7"/>
      <c r="B7" s="31" t="s">
        <v>13</v>
      </c>
      <c r="C7" s="24">
        <v>207489</v>
      </c>
      <c r="D7" s="24" t="s">
        <v>14</v>
      </c>
      <c r="E7" s="70">
        <v>3.57</v>
      </c>
      <c r="F7" s="70">
        <v>3.783</v>
      </c>
      <c r="G7" s="70">
        <v>6.612</v>
      </c>
      <c r="H7" s="32">
        <v>808</v>
      </c>
      <c r="I7" s="32">
        <v>827</v>
      </c>
      <c r="J7" s="67">
        <v>907.95</v>
      </c>
      <c r="K7" s="15">
        <v>889</v>
      </c>
      <c r="L7" s="15">
        <v>861</v>
      </c>
      <c r="M7" s="15">
        <v>889</v>
      </c>
      <c r="N7" s="33">
        <v>270</v>
      </c>
      <c r="O7" s="16">
        <v>170</v>
      </c>
      <c r="P7" s="16">
        <v>198</v>
      </c>
      <c r="Q7" s="16">
        <v>218</v>
      </c>
      <c r="R7" s="16">
        <v>303</v>
      </c>
      <c r="S7" s="99">
        <v>105</v>
      </c>
      <c r="T7" s="73">
        <f>H7/N7</f>
        <v>2.9925925925925925</v>
      </c>
      <c r="U7" s="18">
        <f>I7/O7</f>
        <v>4.864705882352941</v>
      </c>
      <c r="V7" s="18">
        <f>J7/P7</f>
        <v>4.585606060606061</v>
      </c>
      <c r="W7" s="18">
        <f t="shared" si="0"/>
        <v>4.077981651376147</v>
      </c>
      <c r="X7" s="18">
        <f t="shared" si="1"/>
        <v>2.8415841584158414</v>
      </c>
      <c r="Y7" s="18">
        <f t="shared" si="2"/>
        <v>3.527777777777778</v>
      </c>
      <c r="Z7" s="7"/>
    </row>
    <row r="8" spans="1:26" ht="25.5" customHeight="1">
      <c r="A8" s="7"/>
      <c r="B8" s="23" t="s">
        <v>57</v>
      </c>
      <c r="C8" s="59" t="s">
        <v>58</v>
      </c>
      <c r="D8" s="24" t="s">
        <v>14</v>
      </c>
      <c r="E8" s="25"/>
      <c r="F8" s="25">
        <v>1.972</v>
      </c>
      <c r="G8" s="25">
        <v>4.423</v>
      </c>
      <c r="H8" s="87"/>
      <c r="I8" s="87"/>
      <c r="J8" s="87"/>
      <c r="K8" s="61">
        <v>129969</v>
      </c>
      <c r="L8" s="61">
        <v>120827</v>
      </c>
      <c r="M8" s="61">
        <v>121269</v>
      </c>
      <c r="N8" s="82"/>
      <c r="O8" s="82"/>
      <c r="P8" s="82"/>
      <c r="Q8" s="16">
        <v>192</v>
      </c>
      <c r="R8" s="16">
        <v>253</v>
      </c>
      <c r="S8" s="99">
        <v>92</v>
      </c>
      <c r="T8" s="93"/>
      <c r="U8" s="96"/>
      <c r="V8" s="96"/>
      <c r="W8" s="18">
        <f t="shared" si="0"/>
        <v>676.921875</v>
      </c>
      <c r="X8" s="18">
        <f t="shared" si="1"/>
        <v>477.57707509881425</v>
      </c>
      <c r="Y8" s="18">
        <f t="shared" si="2"/>
        <v>549.2255434782609</v>
      </c>
      <c r="Z8" s="7"/>
    </row>
    <row r="9" spans="1:26" ht="33">
      <c r="A9" s="7"/>
      <c r="B9" s="23" t="s">
        <v>55</v>
      </c>
      <c r="C9" s="59" t="s">
        <v>56</v>
      </c>
      <c r="D9" s="24" t="s">
        <v>14</v>
      </c>
      <c r="E9" s="25"/>
      <c r="F9" s="25">
        <v>1.991</v>
      </c>
      <c r="G9" s="25">
        <v>4.347</v>
      </c>
      <c r="H9" s="60"/>
      <c r="I9" s="60"/>
      <c r="J9" s="60"/>
      <c r="K9" s="61">
        <v>28980</v>
      </c>
      <c r="L9" s="61">
        <v>27001</v>
      </c>
      <c r="M9" s="61">
        <v>27100</v>
      </c>
      <c r="N9" s="62"/>
      <c r="O9" s="62"/>
      <c r="P9" s="62"/>
      <c r="Q9" s="16">
        <v>14</v>
      </c>
      <c r="R9" s="16">
        <v>50</v>
      </c>
      <c r="S9" s="99">
        <v>12</v>
      </c>
      <c r="T9" s="72"/>
      <c r="U9" s="63"/>
      <c r="V9" s="63"/>
      <c r="W9" s="18">
        <f t="shared" si="0"/>
        <v>2070</v>
      </c>
      <c r="X9" s="18">
        <f t="shared" si="1"/>
        <v>540.02</v>
      </c>
      <c r="Y9" s="18">
        <f t="shared" si="2"/>
        <v>940.9722222222222</v>
      </c>
      <c r="Z9" s="7"/>
    </row>
    <row r="10" spans="1:26" ht="16.5">
      <c r="A10" s="7"/>
      <c r="B10" s="31" t="s">
        <v>23</v>
      </c>
      <c r="C10" s="24">
        <v>9643397</v>
      </c>
      <c r="D10" s="24" t="s">
        <v>14</v>
      </c>
      <c r="E10" s="25">
        <v>1.652</v>
      </c>
      <c r="F10" s="25">
        <v>1.886</v>
      </c>
      <c r="G10" s="25">
        <v>4.235</v>
      </c>
      <c r="H10" s="86">
        <v>808</v>
      </c>
      <c r="I10" s="86">
        <v>827</v>
      </c>
      <c r="J10" s="88">
        <v>907.95</v>
      </c>
      <c r="K10" s="15">
        <v>889</v>
      </c>
      <c r="L10" s="15">
        <v>861</v>
      </c>
      <c r="M10" s="15">
        <v>889</v>
      </c>
      <c r="N10" s="89">
        <v>67</v>
      </c>
      <c r="O10" s="90">
        <v>68</v>
      </c>
      <c r="P10" s="90">
        <v>62</v>
      </c>
      <c r="Q10" s="16">
        <v>45</v>
      </c>
      <c r="R10" s="16">
        <v>45</v>
      </c>
      <c r="S10" s="99">
        <v>11</v>
      </c>
      <c r="T10" s="94">
        <f>H10/N10</f>
        <v>12.059701492537313</v>
      </c>
      <c r="U10" s="95">
        <f>I10/O10</f>
        <v>12.161764705882353</v>
      </c>
      <c r="V10" s="95">
        <f>J10/P10</f>
        <v>14.644354838709678</v>
      </c>
      <c r="W10" s="18">
        <f t="shared" si="0"/>
        <v>19.755555555555556</v>
      </c>
      <c r="X10" s="18">
        <f t="shared" si="1"/>
        <v>19.133333333333333</v>
      </c>
      <c r="Y10" s="18">
        <f t="shared" si="2"/>
        <v>33.67424242424243</v>
      </c>
      <c r="Z10" s="7"/>
    </row>
    <row r="11" spans="1:26" ht="16.5">
      <c r="A11" s="7"/>
      <c r="B11" s="23" t="s">
        <v>16</v>
      </c>
      <c r="C11" s="24">
        <v>2606917</v>
      </c>
      <c r="D11" s="24" t="s">
        <v>14</v>
      </c>
      <c r="E11" s="25">
        <v>2.442</v>
      </c>
      <c r="F11" s="70">
        <v>2.49</v>
      </c>
      <c r="G11" s="70">
        <v>3.906</v>
      </c>
      <c r="H11" s="32">
        <v>808</v>
      </c>
      <c r="I11" s="32">
        <v>827</v>
      </c>
      <c r="J11" s="67">
        <v>907.95</v>
      </c>
      <c r="K11" s="15">
        <v>889</v>
      </c>
      <c r="L11" s="15">
        <v>861</v>
      </c>
      <c r="M11" s="15">
        <v>889</v>
      </c>
      <c r="N11" s="33">
        <v>115</v>
      </c>
      <c r="O11" s="16">
        <v>56</v>
      </c>
      <c r="P11" s="16">
        <v>81</v>
      </c>
      <c r="Q11" s="16">
        <v>90</v>
      </c>
      <c r="R11" s="16">
        <v>149</v>
      </c>
      <c r="S11" s="99">
        <v>11</v>
      </c>
      <c r="T11" s="73">
        <f>H11/N11</f>
        <v>7.026086956521739</v>
      </c>
      <c r="U11" s="18">
        <f>I11/O11</f>
        <v>14.767857142857142</v>
      </c>
      <c r="V11" s="18">
        <f>J11/P11</f>
        <v>11.20925925925926</v>
      </c>
      <c r="W11" s="18">
        <f t="shared" si="0"/>
        <v>9.877777777777778</v>
      </c>
      <c r="X11" s="18">
        <f t="shared" si="1"/>
        <v>5.778523489932886</v>
      </c>
      <c r="Y11" s="18">
        <f t="shared" si="2"/>
        <v>33.67424242424243</v>
      </c>
      <c r="Z11" s="7"/>
    </row>
    <row r="12" spans="1:26" ht="16.5">
      <c r="A12" s="7"/>
      <c r="B12" s="23" t="s">
        <v>29</v>
      </c>
      <c r="C12" s="24">
        <v>7492081</v>
      </c>
      <c r="D12" s="24" t="s">
        <v>14</v>
      </c>
      <c r="E12" s="25">
        <v>1.412</v>
      </c>
      <c r="F12" s="70">
        <v>1.33</v>
      </c>
      <c r="G12" s="70">
        <v>3.527</v>
      </c>
      <c r="H12" s="32">
        <v>808</v>
      </c>
      <c r="I12" s="32">
        <v>827</v>
      </c>
      <c r="J12" s="67">
        <v>907.95</v>
      </c>
      <c r="K12" s="15">
        <v>889</v>
      </c>
      <c r="L12" s="15">
        <v>861</v>
      </c>
      <c r="M12" s="15">
        <v>889</v>
      </c>
      <c r="N12" s="33">
        <v>30</v>
      </c>
      <c r="O12" s="16">
        <v>10</v>
      </c>
      <c r="P12" s="16">
        <v>33</v>
      </c>
      <c r="Q12" s="16">
        <v>23</v>
      </c>
      <c r="R12" s="16">
        <v>36</v>
      </c>
      <c r="S12" s="99">
        <v>9</v>
      </c>
      <c r="T12" s="73">
        <f>H12/N12</f>
        <v>26.933333333333334</v>
      </c>
      <c r="U12" s="18">
        <f>I12/O12</f>
        <v>82.7</v>
      </c>
      <c r="V12" s="18">
        <f>J12/P12</f>
        <v>27.513636363636365</v>
      </c>
      <c r="W12" s="18">
        <f t="shared" si="0"/>
        <v>38.65217391304348</v>
      </c>
      <c r="X12" s="18">
        <f t="shared" si="1"/>
        <v>23.916666666666668</v>
      </c>
      <c r="Y12" s="18">
        <f t="shared" si="2"/>
        <v>41.15740740740741</v>
      </c>
      <c r="Z12" s="7"/>
    </row>
    <row r="13" spans="1:26" ht="16.5">
      <c r="A13" s="7"/>
      <c r="B13" s="23" t="s">
        <v>22</v>
      </c>
      <c r="C13" s="24">
        <v>14715953</v>
      </c>
      <c r="D13" s="24" t="s">
        <v>14</v>
      </c>
      <c r="E13" s="25">
        <v>1.665</v>
      </c>
      <c r="F13" s="25">
        <v>1.614</v>
      </c>
      <c r="G13" s="70">
        <v>3.43</v>
      </c>
      <c r="H13" s="32">
        <v>808</v>
      </c>
      <c r="I13" s="32">
        <v>827</v>
      </c>
      <c r="J13" s="67">
        <v>907.95</v>
      </c>
      <c r="K13" s="15">
        <v>889</v>
      </c>
      <c r="L13" s="15">
        <v>861</v>
      </c>
      <c r="M13" s="15">
        <v>889</v>
      </c>
      <c r="N13" s="33">
        <v>17</v>
      </c>
      <c r="O13" s="16">
        <v>12</v>
      </c>
      <c r="P13" s="16">
        <v>21</v>
      </c>
      <c r="Q13" s="16">
        <v>22</v>
      </c>
      <c r="R13" s="16">
        <v>112</v>
      </c>
      <c r="S13" s="99">
        <v>49</v>
      </c>
      <c r="T13" s="73">
        <f>H13/N13</f>
        <v>47.529411764705884</v>
      </c>
      <c r="U13" s="18">
        <f>I13/O13</f>
        <v>68.91666666666667</v>
      </c>
      <c r="V13" s="18">
        <f>J13/P13</f>
        <v>43.23571428571429</v>
      </c>
      <c r="W13" s="18">
        <f t="shared" si="0"/>
        <v>40.40909090909091</v>
      </c>
      <c r="X13" s="18">
        <f t="shared" si="1"/>
        <v>7.6875</v>
      </c>
      <c r="Y13" s="18">
        <f t="shared" si="2"/>
        <v>7.55952380952381</v>
      </c>
      <c r="Z13" s="7"/>
    </row>
    <row r="14" spans="1:26" ht="16.5">
      <c r="A14" s="7"/>
      <c r="B14" s="23" t="s">
        <v>15</v>
      </c>
      <c r="C14" s="24">
        <v>296554</v>
      </c>
      <c r="D14" s="24" t="s">
        <v>14</v>
      </c>
      <c r="E14" s="70">
        <v>2.54</v>
      </c>
      <c r="F14" s="70">
        <v>2.833</v>
      </c>
      <c r="G14" s="70">
        <v>3.315</v>
      </c>
      <c r="H14" s="32">
        <v>808</v>
      </c>
      <c r="I14" s="32">
        <v>827</v>
      </c>
      <c r="J14" s="67">
        <v>907.95</v>
      </c>
      <c r="K14" s="15">
        <v>889</v>
      </c>
      <c r="L14" s="15">
        <v>861</v>
      </c>
      <c r="M14" s="15">
        <v>889</v>
      </c>
      <c r="N14" s="33">
        <v>17</v>
      </c>
      <c r="O14" s="16">
        <v>11</v>
      </c>
      <c r="P14" s="16">
        <v>19</v>
      </c>
      <c r="Q14" s="16">
        <v>7</v>
      </c>
      <c r="R14" s="16">
        <v>19</v>
      </c>
      <c r="S14" s="99">
        <v>6</v>
      </c>
      <c r="T14" s="73">
        <f>H14/N14</f>
        <v>47.529411764705884</v>
      </c>
      <c r="U14" s="18">
        <f>I14/O14</f>
        <v>75.18181818181819</v>
      </c>
      <c r="V14" s="18">
        <f>J14/P14</f>
        <v>47.78684210526316</v>
      </c>
      <c r="W14" s="18">
        <f t="shared" si="0"/>
        <v>127</v>
      </c>
      <c r="X14" s="18">
        <f t="shared" si="1"/>
        <v>45.31578947368421</v>
      </c>
      <c r="Y14" s="18">
        <f t="shared" si="2"/>
        <v>61.736111111111114</v>
      </c>
      <c r="Z14" s="7"/>
    </row>
    <row r="15" spans="1:26" ht="21.75" customHeight="1">
      <c r="A15" s="7"/>
      <c r="B15" s="22" t="s">
        <v>17</v>
      </c>
      <c r="C15" s="59" t="s">
        <v>18</v>
      </c>
      <c r="D15" s="24" t="s">
        <v>14</v>
      </c>
      <c r="E15" s="59">
        <v>2.376</v>
      </c>
      <c r="F15" s="59">
        <v>2.561</v>
      </c>
      <c r="G15" s="59">
        <v>3.057</v>
      </c>
      <c r="H15" s="87"/>
      <c r="I15" s="69">
        <v>132749</v>
      </c>
      <c r="J15" s="20">
        <v>144280</v>
      </c>
      <c r="K15" s="20">
        <v>153315</v>
      </c>
      <c r="L15" s="20">
        <v>142844</v>
      </c>
      <c r="M15" s="20">
        <v>143366</v>
      </c>
      <c r="N15" s="82"/>
      <c r="O15" s="16">
        <v>107</v>
      </c>
      <c r="P15" s="16">
        <v>258</v>
      </c>
      <c r="Q15" s="16">
        <v>169</v>
      </c>
      <c r="R15" s="16">
        <v>240</v>
      </c>
      <c r="S15" s="99">
        <v>63</v>
      </c>
      <c r="T15" s="93"/>
      <c r="U15" s="18">
        <f>I15/O15</f>
        <v>1240.6448598130842</v>
      </c>
      <c r="V15" s="18">
        <f>J15/P15</f>
        <v>559.2248062015503</v>
      </c>
      <c r="W15" s="18">
        <f t="shared" si="0"/>
        <v>907.189349112426</v>
      </c>
      <c r="X15" s="18">
        <f t="shared" si="1"/>
        <v>595.1833333333333</v>
      </c>
      <c r="Y15" s="18">
        <f t="shared" si="2"/>
        <v>948.1878306878307</v>
      </c>
      <c r="Z15" s="21" t="s">
        <v>19</v>
      </c>
    </row>
    <row r="16" spans="1:26" s="26" customFormat="1" ht="16.5">
      <c r="A16" s="22"/>
      <c r="B16" s="31" t="s">
        <v>20</v>
      </c>
      <c r="C16" s="24">
        <v>18761399</v>
      </c>
      <c r="D16" s="24" t="s">
        <v>14</v>
      </c>
      <c r="E16" s="25">
        <v>2.286</v>
      </c>
      <c r="F16" s="25">
        <v>1.713</v>
      </c>
      <c r="G16" s="25">
        <v>2.856</v>
      </c>
      <c r="H16" s="32">
        <v>808</v>
      </c>
      <c r="I16" s="32">
        <v>827</v>
      </c>
      <c r="J16" s="67">
        <v>907.95</v>
      </c>
      <c r="K16" s="15">
        <v>889</v>
      </c>
      <c r="L16" s="15">
        <v>861</v>
      </c>
      <c r="M16" s="15">
        <v>889</v>
      </c>
      <c r="N16" s="33">
        <v>11</v>
      </c>
      <c r="O16" s="16">
        <v>22</v>
      </c>
      <c r="P16" s="16">
        <v>1</v>
      </c>
      <c r="Q16" s="16">
        <v>2</v>
      </c>
      <c r="R16" s="16">
        <v>9</v>
      </c>
      <c r="S16" s="99">
        <v>0</v>
      </c>
      <c r="T16" s="73">
        <f>H16/N16</f>
        <v>73.45454545454545</v>
      </c>
      <c r="U16" s="18">
        <f>I16/O16</f>
        <v>37.59090909090909</v>
      </c>
      <c r="V16" s="18">
        <f>J16/P16</f>
        <v>907.95</v>
      </c>
      <c r="W16" s="18">
        <f t="shared" si="0"/>
        <v>444.5</v>
      </c>
      <c r="X16" s="18">
        <f t="shared" si="1"/>
        <v>95.66666666666667</v>
      </c>
      <c r="Y16" s="97" t="s">
        <v>73</v>
      </c>
      <c r="Z16" s="7"/>
    </row>
    <row r="17" spans="1:26" ht="16.5">
      <c r="A17" s="7"/>
      <c r="B17" s="31" t="s">
        <v>27</v>
      </c>
      <c r="C17" s="24" t="s">
        <v>28</v>
      </c>
      <c r="D17" s="24" t="s">
        <v>14</v>
      </c>
      <c r="E17" s="25">
        <v>1.415</v>
      </c>
      <c r="F17" s="25">
        <v>1.959</v>
      </c>
      <c r="G17" s="25">
        <v>2.613</v>
      </c>
      <c r="H17" s="32">
        <v>808</v>
      </c>
      <c r="I17" s="32">
        <v>827</v>
      </c>
      <c r="J17" s="67">
        <v>907.95</v>
      </c>
      <c r="K17" s="15">
        <v>889</v>
      </c>
      <c r="L17" s="15">
        <v>861</v>
      </c>
      <c r="M17" s="15">
        <v>889</v>
      </c>
      <c r="N17" s="33">
        <v>6</v>
      </c>
      <c r="O17" s="16">
        <v>35</v>
      </c>
      <c r="P17" s="16">
        <v>5</v>
      </c>
      <c r="Q17" s="16">
        <v>10</v>
      </c>
      <c r="R17" s="16">
        <v>17</v>
      </c>
      <c r="S17" s="99">
        <v>1</v>
      </c>
      <c r="T17" s="73">
        <f>H17/N17</f>
        <v>134.66666666666666</v>
      </c>
      <c r="U17" s="18">
        <f>I17/O17</f>
        <v>23.62857142857143</v>
      </c>
      <c r="V17" s="18">
        <f>J17/P17</f>
        <v>181.59</v>
      </c>
      <c r="W17" s="18">
        <f t="shared" si="0"/>
        <v>88.9</v>
      </c>
      <c r="X17" s="18">
        <f t="shared" si="1"/>
        <v>50.64705882352941</v>
      </c>
      <c r="Y17" s="18">
        <f t="shared" si="2"/>
        <v>370.4166666666667</v>
      </c>
      <c r="Z17" s="7"/>
    </row>
    <row r="18" spans="1:26" ht="33">
      <c r="A18" s="7"/>
      <c r="B18" s="31" t="s">
        <v>21</v>
      </c>
      <c r="C18" s="24">
        <v>14623889</v>
      </c>
      <c r="D18" s="24" t="s">
        <v>14</v>
      </c>
      <c r="E18" s="25">
        <v>1.697</v>
      </c>
      <c r="F18" s="25">
        <v>1.876</v>
      </c>
      <c r="G18" s="25">
        <v>2.588</v>
      </c>
      <c r="H18" s="32">
        <v>808</v>
      </c>
      <c r="I18" s="32">
        <v>827</v>
      </c>
      <c r="J18" s="67">
        <v>907.95</v>
      </c>
      <c r="K18" s="15">
        <v>889</v>
      </c>
      <c r="L18" s="15">
        <v>861</v>
      </c>
      <c r="M18" s="15">
        <v>889</v>
      </c>
      <c r="N18" s="33">
        <v>33</v>
      </c>
      <c r="O18" s="16">
        <v>38</v>
      </c>
      <c r="P18" s="16">
        <v>42</v>
      </c>
      <c r="Q18" s="16">
        <v>39</v>
      </c>
      <c r="R18" s="16">
        <v>20</v>
      </c>
      <c r="S18" s="99">
        <v>3</v>
      </c>
      <c r="T18" s="73">
        <f>H18/N18</f>
        <v>24.484848484848484</v>
      </c>
      <c r="U18" s="18">
        <f>I18/O18</f>
        <v>21.763157894736842</v>
      </c>
      <c r="V18" s="18">
        <f>J18/P18</f>
        <v>21.617857142857144</v>
      </c>
      <c r="W18" s="18">
        <f t="shared" si="0"/>
        <v>22.794871794871796</v>
      </c>
      <c r="X18" s="18">
        <f t="shared" si="1"/>
        <v>43.05</v>
      </c>
      <c r="Y18" s="18">
        <f t="shared" si="2"/>
        <v>123.47222222222223</v>
      </c>
      <c r="Z18" s="7"/>
    </row>
    <row r="19" spans="1:26" ht="16.5">
      <c r="A19" s="7"/>
      <c r="B19" s="31" t="s">
        <v>25</v>
      </c>
      <c r="C19" s="24">
        <v>1974572</v>
      </c>
      <c r="D19" s="24" t="s">
        <v>14</v>
      </c>
      <c r="E19" s="25">
        <v>1.517</v>
      </c>
      <c r="F19" s="25">
        <v>1.678</v>
      </c>
      <c r="G19" s="25">
        <v>2.525</v>
      </c>
      <c r="H19" s="32">
        <v>808</v>
      </c>
      <c r="I19" s="32">
        <v>827</v>
      </c>
      <c r="J19" s="67">
        <v>907.95</v>
      </c>
      <c r="K19" s="15">
        <v>889</v>
      </c>
      <c r="L19" s="15">
        <v>861</v>
      </c>
      <c r="M19" s="15">
        <v>889</v>
      </c>
      <c r="N19" s="33">
        <v>14</v>
      </c>
      <c r="O19" s="16">
        <v>49</v>
      </c>
      <c r="P19" s="16">
        <v>44</v>
      </c>
      <c r="Q19" s="16">
        <v>43</v>
      </c>
      <c r="R19" s="16">
        <v>50</v>
      </c>
      <c r="S19" s="99">
        <v>7</v>
      </c>
      <c r="T19" s="73">
        <f>H19/N19</f>
        <v>57.714285714285715</v>
      </c>
      <c r="U19" s="18">
        <f>I19/O19</f>
        <v>16.877551020408163</v>
      </c>
      <c r="V19" s="18">
        <f>J19/P19</f>
        <v>20.635227272727274</v>
      </c>
      <c r="W19" s="18">
        <f t="shared" si="0"/>
        <v>20.674418604651162</v>
      </c>
      <c r="X19" s="18">
        <f t="shared" si="1"/>
        <v>17.22</v>
      </c>
      <c r="Y19" s="18">
        <f t="shared" si="2"/>
        <v>52.91666666666667</v>
      </c>
      <c r="Z19" s="7"/>
    </row>
    <row r="20" spans="1:26" ht="16.5">
      <c r="A20" s="7"/>
      <c r="B20" s="31" t="s">
        <v>24</v>
      </c>
      <c r="C20" s="24">
        <v>8825963</v>
      </c>
      <c r="D20" s="24" t="s">
        <v>14</v>
      </c>
      <c r="E20" s="70">
        <v>1.563</v>
      </c>
      <c r="F20" s="70">
        <v>1.495</v>
      </c>
      <c r="G20" s="70">
        <v>2.523</v>
      </c>
      <c r="H20" s="32">
        <v>808</v>
      </c>
      <c r="I20" s="32">
        <v>827</v>
      </c>
      <c r="J20" s="67">
        <v>907.95</v>
      </c>
      <c r="K20" s="15">
        <v>889</v>
      </c>
      <c r="L20" s="15">
        <v>861</v>
      </c>
      <c r="M20" s="61">
        <v>23515.57424</v>
      </c>
      <c r="N20" s="33">
        <v>85</v>
      </c>
      <c r="O20" s="16">
        <v>40</v>
      </c>
      <c r="P20" s="16">
        <v>48</v>
      </c>
      <c r="Q20" s="16">
        <v>88</v>
      </c>
      <c r="R20" s="16">
        <v>66</v>
      </c>
      <c r="S20" s="98">
        <v>11</v>
      </c>
      <c r="T20" s="18">
        <f>H20/N20</f>
        <v>9.505882352941176</v>
      </c>
      <c r="U20" s="18">
        <f>I20/O20</f>
        <v>20.675</v>
      </c>
      <c r="V20" s="18">
        <f>J20/P20</f>
        <v>18.915625000000002</v>
      </c>
      <c r="W20" s="18">
        <f t="shared" si="0"/>
        <v>10.102272727272727</v>
      </c>
      <c r="X20" s="18">
        <f t="shared" si="1"/>
        <v>13.045454545454545</v>
      </c>
      <c r="Y20" s="18">
        <f t="shared" si="2"/>
        <v>890.7414484848485</v>
      </c>
      <c r="Z20" s="7"/>
    </row>
    <row r="21" spans="1:26" ht="16.5">
      <c r="A21" s="7"/>
      <c r="B21" s="23" t="s">
        <v>26</v>
      </c>
      <c r="C21" s="24">
        <v>15249042</v>
      </c>
      <c r="D21" s="24" t="s">
        <v>14</v>
      </c>
      <c r="E21" s="25">
        <v>1.455</v>
      </c>
      <c r="F21" s="25">
        <v>1.595</v>
      </c>
      <c r="G21" s="25">
        <v>2.356</v>
      </c>
      <c r="H21" s="32">
        <v>808</v>
      </c>
      <c r="I21" s="32">
        <v>827</v>
      </c>
      <c r="J21" s="67">
        <v>907.95</v>
      </c>
      <c r="K21" s="15">
        <v>889</v>
      </c>
      <c r="L21" s="15">
        <v>861</v>
      </c>
      <c r="M21" s="15">
        <v>889</v>
      </c>
      <c r="N21" s="33">
        <v>82</v>
      </c>
      <c r="O21" s="16">
        <v>119</v>
      </c>
      <c r="P21" s="16">
        <v>41</v>
      </c>
      <c r="Q21" s="16">
        <v>62</v>
      </c>
      <c r="R21" s="16">
        <v>30</v>
      </c>
      <c r="S21" s="98">
        <v>52</v>
      </c>
      <c r="T21" s="18">
        <f>H21/N21</f>
        <v>9.853658536585366</v>
      </c>
      <c r="U21" s="18">
        <f>I21/O21</f>
        <v>6.949579831932773</v>
      </c>
      <c r="V21" s="18">
        <f>J21/P21</f>
        <v>22.14512195121951</v>
      </c>
      <c r="W21" s="18">
        <f t="shared" si="0"/>
        <v>14.338709677419354</v>
      </c>
      <c r="X21" s="18">
        <f t="shared" si="1"/>
        <v>28.7</v>
      </c>
      <c r="Y21" s="18">
        <f t="shared" si="2"/>
        <v>7.123397435897436</v>
      </c>
      <c r="Z21" s="7"/>
    </row>
    <row r="22" spans="1:26" ht="16.5">
      <c r="A22" s="7"/>
      <c r="B22" s="23" t="s">
        <v>31</v>
      </c>
      <c r="C22" s="24">
        <v>8839417</v>
      </c>
      <c r="D22" s="24" t="s">
        <v>14</v>
      </c>
      <c r="E22" s="25">
        <v>1.299</v>
      </c>
      <c r="F22" s="25">
        <v>1.266</v>
      </c>
      <c r="G22" s="25">
        <v>2.242</v>
      </c>
      <c r="H22" s="32">
        <v>808</v>
      </c>
      <c r="I22" s="32">
        <v>827</v>
      </c>
      <c r="J22" s="67">
        <v>907.95</v>
      </c>
      <c r="K22" s="15">
        <v>889</v>
      </c>
      <c r="L22" s="15">
        <v>861</v>
      </c>
      <c r="M22" s="15">
        <v>889</v>
      </c>
      <c r="N22" s="33">
        <v>27</v>
      </c>
      <c r="O22" s="16">
        <v>27</v>
      </c>
      <c r="P22" s="16">
        <v>37</v>
      </c>
      <c r="Q22" s="16">
        <v>19</v>
      </c>
      <c r="R22" s="16">
        <v>5</v>
      </c>
      <c r="S22" s="98">
        <v>1</v>
      </c>
      <c r="T22" s="18">
        <f>H22/N22</f>
        <v>29.925925925925927</v>
      </c>
      <c r="U22" s="18">
        <f>I22/O22</f>
        <v>30.62962962962963</v>
      </c>
      <c r="V22" s="18">
        <f>J22/P22</f>
        <v>24.53918918918919</v>
      </c>
      <c r="W22" s="18">
        <f t="shared" si="0"/>
        <v>46.78947368421053</v>
      </c>
      <c r="X22" s="18">
        <f t="shared" si="1"/>
        <v>172.2</v>
      </c>
      <c r="Y22" s="18">
        <f t="shared" si="2"/>
        <v>370.4166666666667</v>
      </c>
      <c r="Z22" s="7"/>
    </row>
    <row r="23" spans="1:26" ht="16.5">
      <c r="A23" s="7"/>
      <c r="B23" s="31" t="s">
        <v>30</v>
      </c>
      <c r="C23" s="24">
        <v>8971897</v>
      </c>
      <c r="D23" s="24" t="s">
        <v>14</v>
      </c>
      <c r="E23" s="25">
        <v>1.327</v>
      </c>
      <c r="F23" s="25">
        <v>1.612</v>
      </c>
      <c r="G23" s="25">
        <v>1.847</v>
      </c>
      <c r="H23" s="32">
        <v>808</v>
      </c>
      <c r="I23" s="32">
        <v>827</v>
      </c>
      <c r="J23" s="67">
        <v>907.95</v>
      </c>
      <c r="K23" s="15">
        <v>889</v>
      </c>
      <c r="L23" s="15">
        <v>861</v>
      </c>
      <c r="M23" s="15">
        <v>889</v>
      </c>
      <c r="N23" s="33">
        <v>33</v>
      </c>
      <c r="O23" s="16">
        <v>103</v>
      </c>
      <c r="P23" s="16">
        <v>75</v>
      </c>
      <c r="Q23" s="16">
        <v>53</v>
      </c>
      <c r="R23" s="16">
        <v>51</v>
      </c>
      <c r="S23" s="98">
        <v>49</v>
      </c>
      <c r="T23" s="18">
        <f>H23/N23</f>
        <v>24.484848484848484</v>
      </c>
      <c r="U23" s="18">
        <f>I23/O23</f>
        <v>8.029126213592233</v>
      </c>
      <c r="V23" s="18">
        <f>J23/P23</f>
        <v>12.106</v>
      </c>
      <c r="W23" s="18">
        <f t="shared" si="0"/>
        <v>16.77358490566038</v>
      </c>
      <c r="X23" s="18">
        <f t="shared" si="1"/>
        <v>16.88235294117647</v>
      </c>
      <c r="Y23" s="18">
        <f t="shared" si="2"/>
        <v>7.55952380952381</v>
      </c>
      <c r="Z23" s="7"/>
    </row>
    <row r="24" spans="1:26" ht="16.5">
      <c r="A24" s="7"/>
      <c r="B24" s="31" t="s">
        <v>32</v>
      </c>
      <c r="C24" s="24" t="s">
        <v>33</v>
      </c>
      <c r="D24" s="24" t="s">
        <v>14</v>
      </c>
      <c r="E24" s="70">
        <v>0.7</v>
      </c>
      <c r="F24" s="70">
        <v>0.92</v>
      </c>
      <c r="G24" s="70">
        <v>0.826</v>
      </c>
      <c r="H24" s="32">
        <v>808</v>
      </c>
      <c r="I24" s="32">
        <v>827</v>
      </c>
      <c r="J24" s="67">
        <v>907.95</v>
      </c>
      <c r="K24" s="15">
        <v>889</v>
      </c>
      <c r="L24" s="15">
        <v>861</v>
      </c>
      <c r="M24" s="15">
        <v>889</v>
      </c>
      <c r="N24" s="33">
        <v>3</v>
      </c>
      <c r="O24" s="16">
        <v>11</v>
      </c>
      <c r="P24" s="16">
        <v>3</v>
      </c>
      <c r="Q24" s="16">
        <v>3</v>
      </c>
      <c r="R24" s="16">
        <v>4</v>
      </c>
      <c r="S24" s="98">
        <v>4</v>
      </c>
      <c r="T24" s="18">
        <v>269.3333333333333</v>
      </c>
      <c r="U24" s="18">
        <f>I24/O24</f>
        <v>75.18181818181819</v>
      </c>
      <c r="V24" s="18">
        <f>J24/P24</f>
        <v>302.65000000000003</v>
      </c>
      <c r="W24" s="18">
        <f t="shared" si="0"/>
        <v>296.3333333333333</v>
      </c>
      <c r="X24" s="18">
        <f t="shared" si="1"/>
        <v>215.25</v>
      </c>
      <c r="Y24" s="18">
        <f t="shared" si="2"/>
        <v>92.60416666666667</v>
      </c>
      <c r="Z24" s="7"/>
    </row>
    <row r="25" spans="1:26" ht="16.5">
      <c r="A25" s="34"/>
      <c r="B25" s="35"/>
      <c r="C25" s="36"/>
      <c r="D25" s="36"/>
      <c r="E25" s="37"/>
      <c r="F25" s="37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39"/>
      <c r="V25" s="39"/>
      <c r="W25" s="39"/>
      <c r="X25" s="39"/>
      <c r="Y25" s="39"/>
      <c r="Z25" s="34"/>
    </row>
    <row r="26" spans="1:20" s="41" customFormat="1" ht="16.5">
      <c r="A26" s="40" t="s">
        <v>39</v>
      </c>
      <c r="C26" s="42"/>
      <c r="D26" s="42"/>
      <c r="E26" s="42"/>
      <c r="F26" s="42"/>
      <c r="G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s="41" customFormat="1" ht="25.5" customHeight="1">
      <c r="A27" s="43" t="s">
        <v>40</v>
      </c>
      <c r="C27" s="42"/>
      <c r="D27" s="42"/>
      <c r="E27" s="42"/>
      <c r="F27" s="42"/>
      <c r="G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41" customFormat="1" ht="23.25" customHeight="1">
      <c r="A28" s="44" t="s">
        <v>71</v>
      </c>
      <c r="C28" s="42"/>
      <c r="D28" s="42"/>
      <c r="E28" s="42"/>
      <c r="F28" s="42"/>
      <c r="G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1" customFormat="1" ht="24" customHeight="1">
      <c r="A29" s="45" t="s">
        <v>62</v>
      </c>
      <c r="C29" s="42"/>
      <c r="D29" s="42"/>
      <c r="E29" s="42"/>
      <c r="F29" s="42"/>
      <c r="G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6" s="41" customFormat="1" ht="24.75" customHeight="1">
      <c r="A30" s="46" t="s">
        <v>41</v>
      </c>
      <c r="B30" s="47" t="s">
        <v>42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49"/>
      <c r="W30" s="49"/>
      <c r="X30" s="49"/>
      <c r="Y30" s="49"/>
      <c r="Z30" s="50"/>
    </row>
    <row r="31" spans="1:26" s="41" customFormat="1" ht="22.5" customHeight="1">
      <c r="A31" s="46" t="s">
        <v>41</v>
      </c>
      <c r="B31" s="47" t="s">
        <v>43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49"/>
      <c r="Z31" s="50"/>
    </row>
    <row r="32" spans="1:26" s="41" customFormat="1" ht="21" customHeight="1">
      <c r="A32" s="46" t="s">
        <v>41</v>
      </c>
      <c r="B32" s="47" t="s">
        <v>44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49"/>
      <c r="Z32" s="50"/>
    </row>
    <row r="33" spans="1:26" s="41" customFormat="1" ht="24.75" customHeight="1">
      <c r="A33" s="46" t="s">
        <v>45</v>
      </c>
      <c r="B33" s="74" t="s">
        <v>46</v>
      </c>
      <c r="C33" s="75"/>
      <c r="D33" s="76" t="s">
        <v>47</v>
      </c>
      <c r="E33" s="77"/>
      <c r="F33" s="77"/>
      <c r="G33" s="78"/>
      <c r="H33" s="76" t="s">
        <v>48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</row>
    <row r="34" spans="1:26" s="41" customFormat="1" ht="92.25" customHeight="1">
      <c r="A34" s="46"/>
      <c r="B34" s="53"/>
      <c r="C34" s="52"/>
      <c r="D34" s="51"/>
      <c r="E34" s="52"/>
      <c r="F34" s="52"/>
      <c r="G34" s="48"/>
      <c r="H34" s="79" t="s">
        <v>49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</row>
    <row r="35" spans="1:26" s="41" customFormat="1" ht="89.25" customHeight="1">
      <c r="A35" s="46"/>
      <c r="B35" s="53"/>
      <c r="C35" s="52"/>
      <c r="D35" s="51"/>
      <c r="E35" s="52"/>
      <c r="F35" s="52"/>
      <c r="G35" s="48"/>
      <c r="H35" s="79" t="s">
        <v>49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</row>
    <row r="36" spans="1:26" s="41" customFormat="1" ht="85.5" customHeight="1">
      <c r="A36" s="46"/>
      <c r="B36" s="53"/>
      <c r="C36" s="52"/>
      <c r="D36" s="51"/>
      <c r="E36" s="52"/>
      <c r="F36" s="52"/>
      <c r="G36" s="48"/>
      <c r="H36" s="79" t="s">
        <v>49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</row>
    <row r="37" spans="1:25" s="41" customFormat="1" ht="57" customHeight="1">
      <c r="A37" s="54" t="s">
        <v>50</v>
      </c>
      <c r="B37" s="40"/>
      <c r="D37" s="42"/>
      <c r="E37" s="42"/>
      <c r="F37" s="42"/>
      <c r="G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</sheetData>
  <sheetProtection/>
  <mergeCells count="6">
    <mergeCell ref="B33:C33"/>
    <mergeCell ref="H33:Z33"/>
    <mergeCell ref="H34:Z34"/>
    <mergeCell ref="H35:Z35"/>
    <mergeCell ref="H36:Z36"/>
    <mergeCell ref="D33:G33"/>
  </mergeCells>
  <conditionalFormatting sqref="E25:Y25 U16:Y16 B17:B25 E3:I8 N3:N8 E9:J10 N9:P10 E17:I24 N17:N24 E11:I15 B3:B14 T17:Y24 T3:Y15 N11:N15 W4:Y24">
    <cfRule type="expression" priority="5" dxfId="5" stopIfTrue="1">
      <formula>"COUNTIF($D$2:$D$706,D2)&gt;1"</formula>
    </cfRule>
  </conditionalFormatting>
  <conditionalFormatting sqref="G3:G15 G17:G24">
    <cfRule type="expression" priority="1" dxfId="5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5274</cp:lastModifiedBy>
  <cp:lastPrinted>2022-07-28T03:41:35Z</cp:lastPrinted>
  <dcterms:created xsi:type="dcterms:W3CDTF">2019-07-16T03:29:02Z</dcterms:created>
  <dcterms:modified xsi:type="dcterms:W3CDTF">2022-07-28T03:41:38Z</dcterms:modified>
  <cp:category/>
  <cp:version/>
  <cp:contentType/>
  <cp:contentStatus/>
</cp:coreProperties>
</file>