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醫事放射" sheetId="1" r:id="rId1"/>
  </sheets>
  <definedNames>
    <definedName name="_xlnm.Print_Titles" localSheetId="0">'醫事放射'!$2:$2</definedName>
  </definedNames>
  <calcPr fullCalcOnLoad="1"/>
</workbook>
</file>

<file path=xl/sharedStrings.xml><?xml version="1.0" encoding="utf-8"?>
<sst xmlns="http://schemas.openxmlformats.org/spreadsheetml/2006/main" count="110" uniqueCount="84">
  <si>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</si>
  <si>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</si>
  <si>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</si>
  <si>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</si>
  <si>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</si>
  <si>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</si>
  <si>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</si>
  <si>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</si>
  <si>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</si>
  <si>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</si>
  <si>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</si>
  <si>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</si>
  <si>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</si>
  <si>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JACC: Cardiovascular Imaging</t>
  </si>
  <si>
    <t>1936-878X</t>
  </si>
  <si>
    <t>Radiology</t>
  </si>
  <si>
    <t>0033-8419</t>
  </si>
  <si>
    <t>Journal of Nuclear Medicine</t>
  </si>
  <si>
    <t xml:space="preserve">0161-5505 </t>
  </si>
  <si>
    <t>核醫</t>
  </si>
  <si>
    <t>European Journal of Nuclear Medicine and Molecular Imaging</t>
  </si>
  <si>
    <t>1619-7070</t>
  </si>
  <si>
    <t>European Radiology</t>
  </si>
  <si>
    <t>0938-7994</t>
  </si>
  <si>
    <t>Radiographics</t>
  </si>
  <si>
    <t xml:space="preserve">0271-5333 </t>
  </si>
  <si>
    <t>Journal of Magnetic Resonance Imaging</t>
  </si>
  <si>
    <t>1053-1807</t>
  </si>
  <si>
    <t>American Journal of Neuroradiology</t>
  </si>
  <si>
    <t>0195-6108</t>
  </si>
  <si>
    <t>Medical Physics</t>
  </si>
  <si>
    <t>0094-2405</t>
  </si>
  <si>
    <t>放腫</t>
  </si>
  <si>
    <t>American Journal of Roentgenology</t>
  </si>
  <si>
    <t>0361-803X</t>
  </si>
  <si>
    <t>Physics in Medicine and Biology</t>
  </si>
  <si>
    <t>0031-9155</t>
  </si>
  <si>
    <t>European Journal of Radiology</t>
  </si>
  <si>
    <t>0720-048X</t>
  </si>
  <si>
    <t>Journal of Vascular and Interventional Radiology</t>
  </si>
  <si>
    <t>1051-0443</t>
  </si>
  <si>
    <t>Neuroradiology</t>
  </si>
  <si>
    <t>0028-3940</t>
  </si>
  <si>
    <t>Academic Radiology</t>
  </si>
  <si>
    <t>1076-6332</t>
  </si>
  <si>
    <t>Clinical Radiology</t>
  </si>
  <si>
    <t>0009-9260</t>
  </si>
  <si>
    <t>Radiologic Clinics of North America</t>
  </si>
  <si>
    <t>0033-8389</t>
  </si>
  <si>
    <t>收錄於資料庫未有價格</t>
  </si>
  <si>
    <t>Seminars in Ultrasound, CT and MRI</t>
  </si>
  <si>
    <t>0887-2171</t>
  </si>
  <si>
    <t>Seminars in Roentgenology</t>
  </si>
  <si>
    <t>0037-198X</t>
  </si>
  <si>
    <t>因收錄在期刊套裝中，故訂購價格為平均套裝刊價</t>
  </si>
  <si>
    <t>Journal of Nuclear Medicine Technology</t>
  </si>
  <si>
    <t>0091-4916</t>
  </si>
  <si>
    <t>N/A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</si>
  <si>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</si>
  <si>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</si>
  <si>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</si>
  <si>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</si>
  <si>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</si>
  <si>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</si>
  <si>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</si>
  <si>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</si>
  <si>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</si>
  <si>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</si>
  <si>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</si>
  <si>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</si>
  <si>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</si>
  <si>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</si>
  <si>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</si>
  <si>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</si>
  <si>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</si>
  <si>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NA</t>
  </si>
  <si>
    <t>醫事
放射</t>
  </si>
  <si>
    <t>2021年訂購價格</t>
  </si>
  <si>
    <t>2021年1-6月全文點閱篇次</t>
  </si>
  <si>
    <t>2020年全文點閱篇次</t>
  </si>
  <si>
    <t>2021年1-6月平均每篇全文點閱金額</t>
  </si>
  <si>
    <t>2020年平均每篇全文點閱金額</t>
  </si>
  <si>
    <t>2022年期刊訂購，請勾選</t>
  </si>
  <si>
    <t>*本表為2021年貴 科所訂購期刊，依「2019 Impact Facotr」多寡排序。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</si>
</sst>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_(* #,##0_);_(* \(#,##0\);_(* &quot;-&quot;??_);_(@_)"/>
    <numFmt numFmtId="179" formatCode="0.000_ "/>
    <numFmt numFmtId="180" formatCode="_-* #,##0.0_-;\-* #,##0.0_-;_-* &quot;-&quot;?_-;_-@_-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left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33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176" fontId="1" fillId="4" borderId="10" xfId="34" applyNumberFormat="1" applyFont="1" applyFill="1" applyBorder="1" applyAlignment="1">
      <alignment horizontal="center" vertical="center" wrapText="1"/>
    </xf>
    <xf numFmtId="176" fontId="0" fillId="4" borderId="10" xfId="34" applyNumberFormat="1" applyFont="1" applyFill="1" applyBorder="1" applyAlignment="1">
      <alignment vertical="center"/>
    </xf>
    <xf numFmtId="0" fontId="1" fillId="3" borderId="10" xfId="33" applyFont="1" applyFill="1" applyBorder="1" applyAlignment="1">
      <alignment horizontal="center" vertical="center" wrapText="1"/>
      <protection/>
    </xf>
    <xf numFmtId="0" fontId="0" fillId="3" borderId="10" xfId="0" applyFill="1" applyBorder="1" applyAlignment="1">
      <alignment horizontal="center" vertical="center"/>
    </xf>
    <xf numFmtId="177" fontId="1" fillId="7" borderId="10" xfId="33" applyNumberFormat="1" applyFont="1" applyFill="1" applyBorder="1" applyAlignment="1">
      <alignment horizontal="right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2" fillId="0" borderId="10" xfId="33" applyBorder="1" applyAlignment="1">
      <alignment horizontal="center" vertical="center"/>
      <protection/>
    </xf>
    <xf numFmtId="176" fontId="0" fillId="4" borderId="10" xfId="34" applyNumberFormat="1" applyFont="1" applyFill="1" applyBorder="1" applyAlignment="1">
      <alignment horizontal="center" vertical="center"/>
    </xf>
    <xf numFmtId="178" fontId="0" fillId="4" borderId="10" xfId="34" applyNumberFormat="1" applyFont="1" applyFill="1" applyBorder="1" applyAlignment="1">
      <alignment horizontal="center" vertical="center"/>
    </xf>
    <xf numFmtId="0" fontId="2" fillId="3" borderId="10" xfId="33" applyNumberFormat="1" applyFill="1" applyBorder="1" applyAlignment="1">
      <alignment horizontal="center" vertical="center"/>
      <protection/>
    </xf>
    <xf numFmtId="177" fontId="2" fillId="7" borderId="10" xfId="33" applyNumberFormat="1" applyFill="1" applyBorder="1" applyAlignment="1">
      <alignment horizontal="right" vertical="center"/>
      <protection/>
    </xf>
    <xf numFmtId="0" fontId="0" fillId="0" borderId="10" xfId="0" applyBorder="1" applyAlignment="1">
      <alignment horizontal="left" vertical="center" wrapText="1"/>
    </xf>
    <xf numFmtId="0" fontId="2" fillId="0" borderId="10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176" fontId="0" fillId="7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43" fillId="0" borderId="10" xfId="33" applyFont="1" applyFill="1" applyBorder="1" applyAlignment="1">
      <alignment vertical="center" wrapText="1"/>
      <protection/>
    </xf>
    <xf numFmtId="0" fontId="43" fillId="0" borderId="10" xfId="33" applyFont="1" applyFill="1" applyBorder="1" applyAlignment="1">
      <alignment horizontal="center" vertical="center" wrapText="1"/>
      <protection/>
    </xf>
    <xf numFmtId="179" fontId="43" fillId="0" borderId="10" xfId="33" applyNumberFormat="1" applyFont="1" applyFill="1" applyBorder="1" applyAlignment="1">
      <alignment horizontal="center" vertical="center"/>
      <protection/>
    </xf>
    <xf numFmtId="176" fontId="0" fillId="4" borderId="10" xfId="0" applyNumberFormat="1" applyFont="1" applyFill="1" applyBorder="1" applyAlignment="1">
      <alignment vertical="center"/>
    </xf>
    <xf numFmtId="178" fontId="0" fillId="4" borderId="10" xfId="0" applyNumberFormat="1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177" fontId="43" fillId="7" borderId="10" xfId="33" applyNumberFormat="1" applyFont="1" applyFill="1" applyBorder="1" applyAlignment="1">
      <alignment horizontal="right" vertical="center"/>
      <protection/>
    </xf>
    <xf numFmtId="177" fontId="43" fillId="7" borderId="10" xfId="33" applyNumberFormat="1" applyFont="1" applyFill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2" fillId="0" borderId="10" xfId="33" applyBorder="1" applyAlignment="1">
      <alignment horizontal="left" vertical="center"/>
      <protection/>
    </xf>
    <xf numFmtId="176" fontId="0" fillId="4" borderId="10" xfId="34" applyNumberFormat="1" applyFont="1" applyFill="1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76" fontId="2" fillId="7" borderId="10" xfId="33" applyNumberFormat="1" applyFill="1" applyBorder="1" applyAlignment="1">
      <alignment horizontal="right" vertical="center"/>
      <protection/>
    </xf>
    <xf numFmtId="176" fontId="0" fillId="4" borderId="11" xfId="34" applyNumberFormat="1" applyFont="1" applyFill="1" applyBorder="1" applyAlignment="1">
      <alignment horizontal="center" vertical="center"/>
    </xf>
    <xf numFmtId="178" fontId="0" fillId="4" borderId="11" xfId="34" applyNumberFormat="1" applyFont="1" applyFill="1" applyBorder="1" applyAlignment="1">
      <alignment horizontal="center" vertical="center"/>
    </xf>
    <xf numFmtId="177" fontId="2" fillId="7" borderId="11" xfId="33" applyNumberFormat="1" applyFill="1" applyBorder="1" applyAlignment="1">
      <alignment horizontal="right" vertical="center"/>
      <protection/>
    </xf>
    <xf numFmtId="177" fontId="1" fillId="7" borderId="11" xfId="33" applyNumberFormat="1" applyFont="1" applyFill="1" applyBorder="1" applyAlignment="1">
      <alignment horizontal="right" vertical="center" wrapText="1"/>
      <protection/>
    </xf>
    <xf numFmtId="176" fontId="1" fillId="7" borderId="10" xfId="34" applyNumberFormat="1" applyFont="1" applyFill="1" applyBorder="1" applyAlignment="1">
      <alignment horizontal="right" vertical="center" wrapText="1"/>
    </xf>
    <xf numFmtId="0" fontId="44" fillId="0" borderId="10" xfId="3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179" fontId="2" fillId="0" borderId="10" xfId="33" applyNumberFormat="1" applyFill="1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0" fontId="2" fillId="3" borderId="10" xfId="33" applyFill="1" applyBorder="1" applyAlignment="1">
      <alignment horizontal="center" vertical="center"/>
      <protection/>
    </xf>
    <xf numFmtId="0" fontId="43" fillId="3" borderId="10" xfId="33" applyNumberFormat="1" applyFont="1" applyFill="1" applyBorder="1" applyAlignment="1">
      <alignment horizontal="center" vertical="center"/>
      <protection/>
    </xf>
    <xf numFmtId="0" fontId="43" fillId="3" borderId="10" xfId="33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">
    <dxf>
      <font>
        <color indexed="45"/>
      </font>
    </dxf>
    <dxf>
      <font>
        <color indexed="45"/>
      </font>
    </dxf>
    <dxf>
      <font>
        <color indexed="45"/>
      </font>
    </dxf>
    <dxf>
      <font>
        <color indexed="45"/>
      </font>
    </dxf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5"/>
  <sheetViews>
    <sheetView tabSelected="1" workbookViewId="0" topLeftCell="A11">
      <selection activeCell="U19" sqref="U19"/>
    </sheetView>
  </sheetViews>
  <sheetFormatPr defaultColWidth="9.00390625" defaultRowHeight="15.75"/>
  <cols>
    <col min="1" max="1" width="4.75390625" style="0" customWidth="1"/>
    <col min="2" max="2" width="30.75390625" style="0" bestFit="1" customWidth="1"/>
    <col min="3" max="3" width="10.625" style="0" bestFit="1" customWidth="1"/>
    <col min="4" max="4" width="5.50390625" style="0" bestFit="1" customWidth="1"/>
    <col min="5" max="5" width="7.375" style="3" hidden="1" customWidth="1"/>
    <col min="6" max="6" width="7.375" style="3" customWidth="1"/>
    <col min="7" max="7" width="9.125" style="0" hidden="1" customWidth="1"/>
    <col min="8" max="8" width="8.75390625" style="0" hidden="1" customWidth="1"/>
    <col min="9" max="9" width="8.50390625" style="0" customWidth="1"/>
    <col min="10" max="11" width="8.375" style="0" customWidth="1"/>
    <col min="12" max="13" width="7.50390625" style="0" hidden="1" customWidth="1"/>
    <col min="14" max="16" width="7.50390625" style="0" customWidth="1"/>
    <col min="17" max="18" width="7.50390625" style="3" hidden="1" customWidth="1"/>
    <col min="19" max="21" width="7.50390625" style="3" customWidth="1"/>
    <col min="22" max="22" width="11.625" style="0" bestFit="1" customWidth="1"/>
  </cols>
  <sheetData>
    <row r="1" spans="1:22" ht="16.5">
      <c r="A1" s="1" t="s">
        <v>83</v>
      </c>
      <c r="B1" s="2"/>
      <c r="L1" s="3"/>
      <c r="M1" s="3"/>
      <c r="N1" s="3"/>
      <c r="O1" s="3"/>
      <c r="P1" s="3"/>
      <c r="V1" s="2"/>
    </row>
    <row r="2" spans="1:22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71</v>
      </c>
      <c r="G2" s="6" t="s">
        <v>5</v>
      </c>
      <c r="H2" s="6" t="s">
        <v>6</v>
      </c>
      <c r="I2" s="6" t="s">
        <v>7</v>
      </c>
      <c r="J2" s="68" t="s">
        <v>72</v>
      </c>
      <c r="K2" s="68" t="s">
        <v>77</v>
      </c>
      <c r="L2" s="7" t="s">
        <v>8</v>
      </c>
      <c r="M2" s="7" t="s">
        <v>9</v>
      </c>
      <c r="N2" s="7" t="s">
        <v>73</v>
      </c>
      <c r="O2" s="7" t="s">
        <v>79</v>
      </c>
      <c r="P2" s="7" t="s">
        <v>78</v>
      </c>
      <c r="Q2" s="8" t="s">
        <v>10</v>
      </c>
      <c r="R2" s="8" t="s">
        <v>11</v>
      </c>
      <c r="S2" s="8" t="s">
        <v>74</v>
      </c>
      <c r="T2" s="8" t="s">
        <v>81</v>
      </c>
      <c r="U2" s="8" t="s">
        <v>80</v>
      </c>
      <c r="V2" s="4" t="s">
        <v>12</v>
      </c>
    </row>
    <row r="3" spans="1:22" ht="33">
      <c r="A3" s="4"/>
      <c r="B3" s="9" t="s">
        <v>13</v>
      </c>
      <c r="C3" s="10" t="s">
        <v>14</v>
      </c>
      <c r="D3" s="11" t="s">
        <v>76</v>
      </c>
      <c r="E3" s="12">
        <v>10.975</v>
      </c>
      <c r="F3" s="40">
        <v>12.74</v>
      </c>
      <c r="G3" s="13">
        <v>18054</v>
      </c>
      <c r="H3" s="13">
        <v>19010.064249</v>
      </c>
      <c r="I3" s="14">
        <v>20408.9097</v>
      </c>
      <c r="J3" s="14">
        <v>19719.2611</v>
      </c>
      <c r="K3" s="14">
        <v>18678.43392</v>
      </c>
      <c r="L3" s="15">
        <v>271</v>
      </c>
      <c r="M3" s="16">
        <v>188</v>
      </c>
      <c r="N3" s="16">
        <v>199</v>
      </c>
      <c r="O3" s="16">
        <v>411</v>
      </c>
      <c r="P3" s="16">
        <v>119</v>
      </c>
      <c r="Q3" s="17">
        <f>G3/L3</f>
        <v>66.619926199262</v>
      </c>
      <c r="R3" s="17">
        <f>H3/M3</f>
        <v>101.11736302659574</v>
      </c>
      <c r="S3" s="17">
        <f>I3/N3</f>
        <v>102.5573351758794</v>
      </c>
      <c r="T3" s="17">
        <f>J3/O3</f>
        <v>47.97873746958638</v>
      </c>
      <c r="U3" s="17">
        <f>K3*0.5/P3</f>
        <v>78.48081478991597</v>
      </c>
      <c r="V3" s="4"/>
    </row>
    <row r="4" spans="1:22" ht="36.75" customHeight="1">
      <c r="A4" s="4"/>
      <c r="B4" s="9" t="s">
        <v>15</v>
      </c>
      <c r="C4" s="10" t="s">
        <v>16</v>
      </c>
      <c r="D4" s="11" t="s">
        <v>76</v>
      </c>
      <c r="E4" s="12">
        <v>7.608</v>
      </c>
      <c r="F4" s="12">
        <v>7.931</v>
      </c>
      <c r="G4" s="13">
        <v>76467</v>
      </c>
      <c r="H4" s="13">
        <v>74570</v>
      </c>
      <c r="I4" s="14">
        <v>79339</v>
      </c>
      <c r="J4" s="14">
        <v>83966</v>
      </c>
      <c r="K4" s="14">
        <v>81705</v>
      </c>
      <c r="L4" s="15">
        <v>1535</v>
      </c>
      <c r="M4" s="16">
        <v>2383</v>
      </c>
      <c r="N4" s="16">
        <v>3377</v>
      </c>
      <c r="O4" s="16">
        <v>2631</v>
      </c>
      <c r="P4" s="16">
        <v>811</v>
      </c>
      <c r="Q4" s="17">
        <f aca="true" t="shared" si="0" ref="Q4:Q18">G4/L4</f>
        <v>49.81563517915309</v>
      </c>
      <c r="R4" s="17">
        <f aca="true" t="shared" si="1" ref="R4:R18">H4/M4</f>
        <v>31.292488459924463</v>
      </c>
      <c r="S4" s="17">
        <f aca="true" t="shared" si="2" ref="S4:S22">I4/N4</f>
        <v>23.493929523245484</v>
      </c>
      <c r="T4" s="17">
        <f aca="true" t="shared" si="3" ref="T4:T22">J4/O4</f>
        <v>31.914101102242494</v>
      </c>
      <c r="U4" s="17">
        <f aca="true" t="shared" si="4" ref="U4:U22">K4*0.5/P4</f>
        <v>50.37299630086313</v>
      </c>
      <c r="V4" s="4"/>
    </row>
    <row r="5" spans="1:22" ht="42.75" customHeight="1">
      <c r="A5" s="4"/>
      <c r="B5" s="18" t="s">
        <v>17</v>
      </c>
      <c r="C5" s="19" t="s">
        <v>18</v>
      </c>
      <c r="D5" s="11" t="s">
        <v>76</v>
      </c>
      <c r="E5" s="12">
        <v>7.354</v>
      </c>
      <c r="F5" s="12">
        <v>7.887</v>
      </c>
      <c r="G5" s="20">
        <v>28308</v>
      </c>
      <c r="H5" s="21">
        <v>26816</v>
      </c>
      <c r="I5" s="14">
        <v>28882</v>
      </c>
      <c r="J5" s="14">
        <v>29896</v>
      </c>
      <c r="K5" s="14">
        <v>27708</v>
      </c>
      <c r="L5" s="22">
        <v>380</v>
      </c>
      <c r="M5" s="16">
        <v>298</v>
      </c>
      <c r="N5" s="16">
        <v>108</v>
      </c>
      <c r="O5" s="16">
        <v>342</v>
      </c>
      <c r="P5" s="16">
        <v>116</v>
      </c>
      <c r="Q5" s="23">
        <f t="shared" si="0"/>
        <v>74.49473684210527</v>
      </c>
      <c r="R5" s="17">
        <f t="shared" si="1"/>
        <v>89.98657718120805</v>
      </c>
      <c r="S5" s="17">
        <f t="shared" si="2"/>
        <v>267.4259259259259</v>
      </c>
      <c r="T5" s="17">
        <f t="shared" si="3"/>
        <v>87.41520467836257</v>
      </c>
      <c r="U5" s="17">
        <f t="shared" si="4"/>
        <v>119.43103448275862</v>
      </c>
      <c r="V5" s="24" t="s">
        <v>19</v>
      </c>
    </row>
    <row r="6" spans="1:22" ht="33">
      <c r="A6" s="4"/>
      <c r="B6" s="18" t="s">
        <v>20</v>
      </c>
      <c r="C6" s="10" t="s">
        <v>21</v>
      </c>
      <c r="D6" s="11" t="s">
        <v>76</v>
      </c>
      <c r="E6" s="25">
        <v>7.182</v>
      </c>
      <c r="F6" s="25">
        <v>7.081</v>
      </c>
      <c r="G6" s="20">
        <v>116532</v>
      </c>
      <c r="H6" s="21">
        <v>120962</v>
      </c>
      <c r="I6" s="14">
        <v>129017</v>
      </c>
      <c r="J6" s="14">
        <v>126164</v>
      </c>
      <c r="K6" s="14">
        <v>133065</v>
      </c>
      <c r="L6" s="22">
        <v>364</v>
      </c>
      <c r="M6" s="16">
        <v>212</v>
      </c>
      <c r="N6" s="16">
        <v>165</v>
      </c>
      <c r="O6" s="16">
        <v>250</v>
      </c>
      <c r="P6" s="16">
        <v>171</v>
      </c>
      <c r="Q6" s="23">
        <f t="shared" si="0"/>
        <v>320.14285714285717</v>
      </c>
      <c r="R6" s="17">
        <f t="shared" si="1"/>
        <v>570.5754716981132</v>
      </c>
      <c r="S6" s="17">
        <f t="shared" si="2"/>
        <v>781.9212121212121</v>
      </c>
      <c r="T6" s="17">
        <f t="shared" si="3"/>
        <v>504.656</v>
      </c>
      <c r="U6" s="17">
        <f t="shared" si="4"/>
        <v>389.07894736842104</v>
      </c>
      <c r="V6" s="24" t="s">
        <v>19</v>
      </c>
    </row>
    <row r="7" spans="1:22" ht="33">
      <c r="A7" s="4"/>
      <c r="B7" s="9" t="s">
        <v>24</v>
      </c>
      <c r="C7" s="10" t="s">
        <v>25</v>
      </c>
      <c r="D7" s="11" t="s">
        <v>76</v>
      </c>
      <c r="E7" s="12">
        <v>3.923</v>
      </c>
      <c r="F7" s="12">
        <v>4.967</v>
      </c>
      <c r="G7" s="13">
        <v>46975</v>
      </c>
      <c r="H7" s="13">
        <v>45331</v>
      </c>
      <c r="I7" s="14">
        <v>48279</v>
      </c>
      <c r="J7" s="14">
        <v>50674</v>
      </c>
      <c r="K7" s="14">
        <v>49318</v>
      </c>
      <c r="L7" s="15">
        <v>4342</v>
      </c>
      <c r="M7" s="16">
        <v>4532</v>
      </c>
      <c r="N7" s="16">
        <v>5527</v>
      </c>
      <c r="O7" s="22">
        <v>4484</v>
      </c>
      <c r="P7" s="22">
        <v>2440</v>
      </c>
      <c r="Q7" s="17">
        <f t="shared" si="0"/>
        <v>10.81874712114233</v>
      </c>
      <c r="R7" s="17">
        <f t="shared" si="1"/>
        <v>10.00242718446602</v>
      </c>
      <c r="S7" s="17">
        <f t="shared" si="2"/>
        <v>8.735118509136964</v>
      </c>
      <c r="T7" s="17">
        <f t="shared" si="3"/>
        <v>11.30107047279215</v>
      </c>
      <c r="U7" s="17">
        <f t="shared" si="4"/>
        <v>10.106147540983606</v>
      </c>
      <c r="V7" s="4"/>
    </row>
    <row r="8" spans="1:22" ht="33">
      <c r="A8" s="4"/>
      <c r="B8" s="9" t="s">
        <v>22</v>
      </c>
      <c r="C8" s="10" t="s">
        <v>23</v>
      </c>
      <c r="D8" s="11" t="s">
        <v>76</v>
      </c>
      <c r="E8" s="12">
        <v>3.962</v>
      </c>
      <c r="F8" s="12">
        <v>4.101</v>
      </c>
      <c r="G8" s="13">
        <v>75087</v>
      </c>
      <c r="H8" s="13">
        <v>77918</v>
      </c>
      <c r="I8" s="14">
        <v>82877</v>
      </c>
      <c r="J8" s="14">
        <v>111629</v>
      </c>
      <c r="K8" s="14">
        <v>115227</v>
      </c>
      <c r="L8" s="15">
        <v>498</v>
      </c>
      <c r="M8" s="16">
        <v>331</v>
      </c>
      <c r="N8" s="16">
        <v>321</v>
      </c>
      <c r="O8" s="22">
        <v>354</v>
      </c>
      <c r="P8" s="22">
        <v>149</v>
      </c>
      <c r="Q8" s="17">
        <f t="shared" si="0"/>
        <v>150.77710843373495</v>
      </c>
      <c r="R8" s="17">
        <f t="shared" si="1"/>
        <v>235.40181268882176</v>
      </c>
      <c r="S8" s="17">
        <f t="shared" si="2"/>
        <v>258.18380062305295</v>
      </c>
      <c r="T8" s="17">
        <f t="shared" si="3"/>
        <v>315.3361581920904</v>
      </c>
      <c r="U8" s="17">
        <f t="shared" si="4"/>
        <v>386.6677852348993</v>
      </c>
      <c r="V8" s="4"/>
    </row>
    <row r="9" spans="1:22" ht="33">
      <c r="A9" s="4"/>
      <c r="B9" s="9" t="s">
        <v>26</v>
      </c>
      <c r="C9" s="10" t="s">
        <v>27</v>
      </c>
      <c r="D9" s="11" t="s">
        <v>76</v>
      </c>
      <c r="E9" s="12">
        <v>3.732</v>
      </c>
      <c r="F9" s="12">
        <v>3.954</v>
      </c>
      <c r="G9" s="13">
        <v>1496</v>
      </c>
      <c r="H9" s="13">
        <v>1221</v>
      </c>
      <c r="I9" s="14">
        <v>101892</v>
      </c>
      <c r="J9" s="14">
        <v>108272</v>
      </c>
      <c r="K9" s="14">
        <v>100877</v>
      </c>
      <c r="L9" s="15">
        <v>71</v>
      </c>
      <c r="M9" s="16">
        <v>54</v>
      </c>
      <c r="N9" s="16">
        <v>160</v>
      </c>
      <c r="O9" s="16">
        <v>73</v>
      </c>
      <c r="P9" s="16">
        <v>46</v>
      </c>
      <c r="Q9" s="17">
        <f t="shared" si="0"/>
        <v>21.070422535211268</v>
      </c>
      <c r="R9" s="17">
        <f t="shared" si="1"/>
        <v>22.61111111111111</v>
      </c>
      <c r="S9" s="17">
        <f t="shared" si="2"/>
        <v>636.825</v>
      </c>
      <c r="T9" s="17">
        <f t="shared" si="3"/>
        <v>1483.1780821917807</v>
      </c>
      <c r="U9" s="17">
        <f t="shared" si="4"/>
        <v>1096.4891304347825</v>
      </c>
      <c r="V9" s="26"/>
    </row>
    <row r="10" spans="1:22" ht="33">
      <c r="A10" s="4"/>
      <c r="B10" s="9" t="s">
        <v>28</v>
      </c>
      <c r="C10" s="10" t="s">
        <v>29</v>
      </c>
      <c r="D10" s="11" t="s">
        <v>76</v>
      </c>
      <c r="E10" s="25">
        <v>3.256</v>
      </c>
      <c r="F10" s="25">
        <v>3.381</v>
      </c>
      <c r="G10" s="13">
        <v>27366</v>
      </c>
      <c r="H10" s="13">
        <v>25275</v>
      </c>
      <c r="I10" s="14">
        <v>25734</v>
      </c>
      <c r="J10" s="14">
        <v>25245</v>
      </c>
      <c r="K10" s="14">
        <v>23397</v>
      </c>
      <c r="L10" s="15">
        <v>1121</v>
      </c>
      <c r="M10" s="16">
        <v>2188</v>
      </c>
      <c r="N10" s="16">
        <v>1580</v>
      </c>
      <c r="O10" s="16">
        <v>728</v>
      </c>
      <c r="P10" s="16">
        <v>177</v>
      </c>
      <c r="Q10" s="17">
        <f t="shared" si="0"/>
        <v>24.412132024977698</v>
      </c>
      <c r="R10" s="17">
        <f t="shared" si="1"/>
        <v>11.55164533820841</v>
      </c>
      <c r="S10" s="17">
        <f t="shared" si="2"/>
        <v>16.287341772151898</v>
      </c>
      <c r="T10" s="17">
        <f t="shared" si="3"/>
        <v>34.6771978021978</v>
      </c>
      <c r="U10" s="17">
        <f t="shared" si="4"/>
        <v>66.09322033898304</v>
      </c>
      <c r="V10" s="4"/>
    </row>
    <row r="11" spans="1:22" ht="34.5" customHeight="1">
      <c r="A11" s="4"/>
      <c r="B11" s="18" t="s">
        <v>30</v>
      </c>
      <c r="C11" s="10" t="s">
        <v>31</v>
      </c>
      <c r="D11" s="11" t="s">
        <v>76</v>
      </c>
      <c r="E11" s="25">
        <v>3.177</v>
      </c>
      <c r="F11" s="25">
        <v>3.317</v>
      </c>
      <c r="G11" s="20">
        <v>51440</v>
      </c>
      <c r="H11" s="21">
        <v>49241</v>
      </c>
      <c r="I11" s="14">
        <v>53519</v>
      </c>
      <c r="J11" s="14">
        <v>56870</v>
      </c>
      <c r="K11" s="14">
        <v>52133</v>
      </c>
      <c r="L11" s="22">
        <v>215</v>
      </c>
      <c r="M11" s="16">
        <v>197</v>
      </c>
      <c r="N11" s="16">
        <v>120</v>
      </c>
      <c r="O11" s="16">
        <v>52</v>
      </c>
      <c r="P11" s="16">
        <v>24</v>
      </c>
      <c r="Q11" s="23">
        <f t="shared" si="0"/>
        <v>239.25581395348837</v>
      </c>
      <c r="R11" s="17">
        <f t="shared" si="1"/>
        <v>249.9543147208122</v>
      </c>
      <c r="S11" s="17">
        <f t="shared" si="2"/>
        <v>445.9916666666667</v>
      </c>
      <c r="T11" s="17">
        <f t="shared" si="3"/>
        <v>1093.6538461538462</v>
      </c>
      <c r="U11" s="17">
        <f t="shared" si="4"/>
        <v>1086.1041666666667</v>
      </c>
      <c r="V11" s="24" t="s">
        <v>32</v>
      </c>
    </row>
    <row r="12" spans="1:22" ht="42.75" customHeight="1">
      <c r="A12" s="4"/>
      <c r="B12" s="9" t="s">
        <v>39</v>
      </c>
      <c r="C12" s="10" t="s">
        <v>40</v>
      </c>
      <c r="D12" s="11" t="s">
        <v>76</v>
      </c>
      <c r="E12" s="40">
        <v>2.828</v>
      </c>
      <c r="F12" s="40">
        <v>3.037</v>
      </c>
      <c r="G12" s="41">
        <v>21332</v>
      </c>
      <c r="H12" s="42">
        <v>21460.297914000002</v>
      </c>
      <c r="I12" s="14">
        <v>23035.7374</v>
      </c>
      <c r="J12" s="14">
        <v>22257.465999999997</v>
      </c>
      <c r="K12" s="14">
        <v>21668.18928</v>
      </c>
      <c r="L12" s="16">
        <v>150</v>
      </c>
      <c r="M12" s="16">
        <v>217</v>
      </c>
      <c r="N12" s="16">
        <v>165</v>
      </c>
      <c r="O12" s="22">
        <v>188</v>
      </c>
      <c r="P12" s="78">
        <v>77</v>
      </c>
      <c r="Q12" s="43">
        <f t="shared" si="0"/>
        <v>142.21333333333334</v>
      </c>
      <c r="R12" s="17">
        <f t="shared" si="1"/>
        <v>98.8953820921659</v>
      </c>
      <c r="S12" s="17">
        <f t="shared" si="2"/>
        <v>139.6105296969697</v>
      </c>
      <c r="T12" s="17">
        <f t="shared" si="3"/>
        <v>118.39077659574467</v>
      </c>
      <c r="U12" s="17">
        <f t="shared" si="4"/>
        <v>140.70252779220777</v>
      </c>
      <c r="V12" s="24"/>
    </row>
    <row r="13" spans="1:22" ht="39" customHeight="1">
      <c r="A13" s="4"/>
      <c r="B13" s="9" t="s">
        <v>33</v>
      </c>
      <c r="C13" s="10" t="s">
        <v>34</v>
      </c>
      <c r="D13" s="11" t="s">
        <v>76</v>
      </c>
      <c r="E13" s="12">
        <v>3.161</v>
      </c>
      <c r="F13" s="12">
        <v>3.013</v>
      </c>
      <c r="G13" s="20">
        <v>21876</v>
      </c>
      <c r="H13" s="21">
        <v>20446</v>
      </c>
      <c r="I13" s="14">
        <v>21837</v>
      </c>
      <c r="J13" s="14">
        <v>21267</v>
      </c>
      <c r="K13" s="14">
        <v>19710</v>
      </c>
      <c r="L13" s="16">
        <v>1168</v>
      </c>
      <c r="M13" s="16">
        <v>1225</v>
      </c>
      <c r="N13" s="16">
        <v>1772</v>
      </c>
      <c r="O13" s="16">
        <v>1454</v>
      </c>
      <c r="P13" s="16">
        <v>545</v>
      </c>
      <c r="Q13" s="27">
        <f t="shared" si="0"/>
        <v>18.72945205479452</v>
      </c>
      <c r="R13" s="17">
        <f t="shared" si="1"/>
        <v>16.69061224489796</v>
      </c>
      <c r="S13" s="17">
        <f t="shared" si="2"/>
        <v>12.323363431151241</v>
      </c>
      <c r="T13" s="17">
        <f t="shared" si="3"/>
        <v>14.626547455295736</v>
      </c>
      <c r="U13" s="17">
        <f t="shared" si="4"/>
        <v>18.08256880733945</v>
      </c>
      <c r="V13" s="28"/>
    </row>
    <row r="14" spans="1:22" ht="42" customHeight="1">
      <c r="A14" s="4"/>
      <c r="B14" s="29" t="s">
        <v>35</v>
      </c>
      <c r="C14" s="30" t="s">
        <v>36</v>
      </c>
      <c r="D14" s="11" t="s">
        <v>76</v>
      </c>
      <c r="E14" s="31">
        <v>3.03</v>
      </c>
      <c r="F14" s="31">
        <v>2.883</v>
      </c>
      <c r="G14" s="32">
        <v>90335</v>
      </c>
      <c r="H14" s="33">
        <v>87961</v>
      </c>
      <c r="I14" s="14">
        <v>92561</v>
      </c>
      <c r="J14" s="14">
        <v>92534</v>
      </c>
      <c r="K14" s="14">
        <v>92595</v>
      </c>
      <c r="L14" s="34">
        <v>35</v>
      </c>
      <c r="M14" s="34">
        <v>90</v>
      </c>
      <c r="N14" s="34">
        <v>32</v>
      </c>
      <c r="O14" s="34">
        <v>11</v>
      </c>
      <c r="P14" s="34">
        <v>9</v>
      </c>
      <c r="Q14" s="35">
        <f t="shared" si="0"/>
        <v>2581</v>
      </c>
      <c r="R14" s="36">
        <f t="shared" si="1"/>
        <v>977.3444444444444</v>
      </c>
      <c r="S14" s="17">
        <f t="shared" si="2"/>
        <v>2892.53125</v>
      </c>
      <c r="T14" s="17">
        <f t="shared" si="3"/>
        <v>8412.181818181818</v>
      </c>
      <c r="U14" s="17">
        <f t="shared" si="4"/>
        <v>5144.166666666667</v>
      </c>
      <c r="V14" s="37" t="s">
        <v>32</v>
      </c>
    </row>
    <row r="15" spans="1:22" ht="33">
      <c r="A15" s="4"/>
      <c r="B15" s="38" t="s">
        <v>37</v>
      </c>
      <c r="C15" s="10" t="s">
        <v>38</v>
      </c>
      <c r="D15" s="11" t="s">
        <v>76</v>
      </c>
      <c r="E15" s="25">
        <v>2.948</v>
      </c>
      <c r="F15" s="25">
        <v>2.687</v>
      </c>
      <c r="G15" s="39">
        <v>94543</v>
      </c>
      <c r="H15" s="20">
        <v>97809.102853</v>
      </c>
      <c r="I15" s="14">
        <v>107127.54573999999</v>
      </c>
      <c r="J15" s="14">
        <v>103507.59265</v>
      </c>
      <c r="K15" s="14">
        <v>104777.52767999998</v>
      </c>
      <c r="L15" s="16">
        <v>272</v>
      </c>
      <c r="M15" s="16">
        <v>294</v>
      </c>
      <c r="N15" s="16">
        <v>443</v>
      </c>
      <c r="O15" s="16">
        <v>182</v>
      </c>
      <c r="P15" s="16">
        <v>85</v>
      </c>
      <c r="Q15" s="23">
        <f t="shared" si="0"/>
        <v>347.5845588235294</v>
      </c>
      <c r="R15" s="17">
        <f t="shared" si="1"/>
        <v>332.6840233095238</v>
      </c>
      <c r="S15" s="17">
        <f t="shared" si="2"/>
        <v>241.82290234762976</v>
      </c>
      <c r="T15" s="17">
        <f t="shared" si="3"/>
        <v>568.7230365384615</v>
      </c>
      <c r="U15" s="17">
        <f t="shared" si="4"/>
        <v>616.338398117647</v>
      </c>
      <c r="V15" s="26"/>
    </row>
    <row r="16" spans="1:22" ht="44.25" customHeight="1">
      <c r="A16" s="4"/>
      <c r="B16" s="9" t="s">
        <v>43</v>
      </c>
      <c r="C16" s="10" t="s">
        <v>44</v>
      </c>
      <c r="D16" s="11" t="s">
        <v>76</v>
      </c>
      <c r="E16" s="40">
        <v>2.267</v>
      </c>
      <c r="F16" s="40">
        <v>2.488</v>
      </c>
      <c r="G16" s="13">
        <v>17210</v>
      </c>
      <c r="H16" s="13">
        <v>17963.024508000002</v>
      </c>
      <c r="I16" s="14">
        <v>20019.6347</v>
      </c>
      <c r="J16" s="14">
        <v>19343.06605</v>
      </c>
      <c r="K16" s="14">
        <v>19208.424479999998</v>
      </c>
      <c r="L16" s="15">
        <v>93</v>
      </c>
      <c r="M16" s="16">
        <v>384</v>
      </c>
      <c r="N16" s="16">
        <v>258</v>
      </c>
      <c r="O16" s="16">
        <v>174</v>
      </c>
      <c r="P16" s="16">
        <v>44</v>
      </c>
      <c r="Q16" s="17">
        <f t="shared" si="0"/>
        <v>185.05376344086022</v>
      </c>
      <c r="R16" s="17">
        <f t="shared" si="1"/>
        <v>46.77870965625001</v>
      </c>
      <c r="S16" s="17">
        <f t="shared" si="2"/>
        <v>77.59548333333333</v>
      </c>
      <c r="T16" s="17">
        <f t="shared" si="3"/>
        <v>111.16704626436783</v>
      </c>
      <c r="U16" s="17">
        <f t="shared" si="4"/>
        <v>218.27755090909088</v>
      </c>
      <c r="V16" s="4"/>
    </row>
    <row r="17" spans="1:22" ht="43.5" customHeight="1">
      <c r="A17" s="4"/>
      <c r="B17" s="9" t="s">
        <v>41</v>
      </c>
      <c r="C17" s="10" t="s">
        <v>42</v>
      </c>
      <c r="D17" s="11" t="s">
        <v>76</v>
      </c>
      <c r="E17" s="12">
        <v>2.504</v>
      </c>
      <c r="F17" s="12">
        <v>2.238</v>
      </c>
      <c r="G17" s="20">
        <v>59996</v>
      </c>
      <c r="H17" s="20">
        <v>63846</v>
      </c>
      <c r="I17" s="14">
        <v>72114</v>
      </c>
      <c r="J17" s="14">
        <v>68575</v>
      </c>
      <c r="K17" s="14">
        <v>72346</v>
      </c>
      <c r="L17" s="16">
        <v>42</v>
      </c>
      <c r="M17" s="16">
        <v>424</v>
      </c>
      <c r="N17" s="16">
        <v>188</v>
      </c>
      <c r="O17" s="79">
        <v>143</v>
      </c>
      <c r="P17" s="80">
        <v>37</v>
      </c>
      <c r="Q17" s="27">
        <f t="shared" si="0"/>
        <v>1428.4761904761904</v>
      </c>
      <c r="R17" s="17">
        <f t="shared" si="1"/>
        <v>150.58018867924528</v>
      </c>
      <c r="S17" s="17">
        <f t="shared" si="2"/>
        <v>383.5851063829787</v>
      </c>
      <c r="T17" s="17">
        <f t="shared" si="3"/>
        <v>479.54545454545456</v>
      </c>
      <c r="U17" s="17">
        <f t="shared" si="4"/>
        <v>977.6486486486486</v>
      </c>
      <c r="V17" s="24"/>
    </row>
    <row r="18" spans="1:22" ht="41.25" customHeight="1">
      <c r="A18" s="4"/>
      <c r="B18" s="9" t="s">
        <v>45</v>
      </c>
      <c r="C18" s="10" t="s">
        <v>46</v>
      </c>
      <c r="D18" s="11" t="s">
        <v>76</v>
      </c>
      <c r="E18" s="12">
        <v>2.082</v>
      </c>
      <c r="F18" s="12">
        <v>2.118</v>
      </c>
      <c r="G18" s="20">
        <v>34469.315998</v>
      </c>
      <c r="H18" s="21">
        <v>34665.078734</v>
      </c>
      <c r="I18" s="14">
        <v>37193.20202</v>
      </c>
      <c r="J18" s="14">
        <v>35936.2619</v>
      </c>
      <c r="K18" s="14">
        <v>34961.34432</v>
      </c>
      <c r="L18" s="16">
        <v>244</v>
      </c>
      <c r="M18" s="16">
        <v>132</v>
      </c>
      <c r="N18" s="16">
        <v>153</v>
      </c>
      <c r="O18" s="22">
        <v>178</v>
      </c>
      <c r="P18" s="22">
        <v>75</v>
      </c>
      <c r="Q18" s="27">
        <f t="shared" si="0"/>
        <v>141.26768851639343</v>
      </c>
      <c r="R18" s="17">
        <f t="shared" si="1"/>
        <v>262.61423283333335</v>
      </c>
      <c r="S18" s="17">
        <f t="shared" si="2"/>
        <v>243.0928236601307</v>
      </c>
      <c r="T18" s="17">
        <f t="shared" si="3"/>
        <v>201.8891117977528</v>
      </c>
      <c r="U18" s="17">
        <f t="shared" si="4"/>
        <v>233.07562879999998</v>
      </c>
      <c r="V18" s="26"/>
    </row>
    <row r="19" spans="1:22" ht="39" customHeight="1">
      <c r="A19" s="4"/>
      <c r="B19" s="9" t="s">
        <v>47</v>
      </c>
      <c r="C19" s="10" t="s">
        <v>48</v>
      </c>
      <c r="D19" s="11" t="s">
        <v>76</v>
      </c>
      <c r="E19" s="12">
        <v>1.875</v>
      </c>
      <c r="F19" s="12">
        <v>2.042</v>
      </c>
      <c r="G19" s="44"/>
      <c r="H19" s="45"/>
      <c r="I19" s="45"/>
      <c r="J19" s="45"/>
      <c r="K19" s="45"/>
      <c r="L19" s="22">
        <v>35</v>
      </c>
      <c r="M19" s="16">
        <v>12</v>
      </c>
      <c r="N19" s="16">
        <v>28</v>
      </c>
      <c r="O19" s="16">
        <v>34</v>
      </c>
      <c r="P19" s="16">
        <v>11</v>
      </c>
      <c r="Q19" s="46"/>
      <c r="R19" s="47"/>
      <c r="S19" s="47"/>
      <c r="T19" s="47"/>
      <c r="U19" s="47"/>
      <c r="V19" s="26" t="s">
        <v>49</v>
      </c>
    </row>
    <row r="20" spans="1:22" ht="49.5" customHeight="1">
      <c r="A20" s="4"/>
      <c r="B20" s="9" t="s">
        <v>50</v>
      </c>
      <c r="C20" s="10" t="s">
        <v>51</v>
      </c>
      <c r="D20" s="11" t="s">
        <v>76</v>
      </c>
      <c r="E20" s="12">
        <v>1.182</v>
      </c>
      <c r="F20" s="40">
        <v>1.18</v>
      </c>
      <c r="G20" s="13">
        <v>19743</v>
      </c>
      <c r="H20" s="13">
        <v>20365.949472</v>
      </c>
      <c r="I20" s="14">
        <v>22525.32002</v>
      </c>
      <c r="J20" s="14">
        <v>21763.87675</v>
      </c>
      <c r="K20" s="14">
        <v>22452.32736</v>
      </c>
      <c r="L20" s="15">
        <v>18</v>
      </c>
      <c r="M20" s="16">
        <v>31</v>
      </c>
      <c r="N20" s="16">
        <v>52</v>
      </c>
      <c r="O20" s="16">
        <v>21</v>
      </c>
      <c r="P20" s="16">
        <v>14</v>
      </c>
      <c r="Q20" s="48">
        <f>G20/L20</f>
        <v>1096.8333333333333</v>
      </c>
      <c r="R20" s="17">
        <f>H20/M20</f>
        <v>656.966112</v>
      </c>
      <c r="S20" s="17">
        <f t="shared" si="2"/>
        <v>433.17923115384616</v>
      </c>
      <c r="T20" s="17">
        <f t="shared" si="3"/>
        <v>1036.3750833333334</v>
      </c>
      <c r="U20" s="17">
        <f t="shared" si="4"/>
        <v>801.8688342857142</v>
      </c>
      <c r="V20" s="4"/>
    </row>
    <row r="21" spans="1:22" s="50" customFormat="1" ht="82.5">
      <c r="A21" s="49"/>
      <c r="B21" s="9" t="s">
        <v>52</v>
      </c>
      <c r="C21" s="10" t="s">
        <v>53</v>
      </c>
      <c r="D21" s="11" t="s">
        <v>76</v>
      </c>
      <c r="E21" s="25">
        <v>0.652</v>
      </c>
      <c r="F21" s="69">
        <v>0.54</v>
      </c>
      <c r="G21" s="20">
        <v>808</v>
      </c>
      <c r="H21" s="21">
        <v>827</v>
      </c>
      <c r="I21" s="14">
        <v>907.95</v>
      </c>
      <c r="J21" s="14">
        <v>889</v>
      </c>
      <c r="K21" s="14">
        <v>861</v>
      </c>
      <c r="L21" s="22">
        <v>15</v>
      </c>
      <c r="M21" s="16">
        <v>18</v>
      </c>
      <c r="N21" s="16">
        <v>40</v>
      </c>
      <c r="O21" s="22">
        <v>12</v>
      </c>
      <c r="P21" s="22">
        <v>0</v>
      </c>
      <c r="Q21" s="23">
        <f>G21/L21</f>
        <v>53.86666666666667</v>
      </c>
      <c r="R21" s="17">
        <f>H21/M21</f>
        <v>45.94444444444444</v>
      </c>
      <c r="S21" s="17">
        <f t="shared" si="2"/>
        <v>22.69875</v>
      </c>
      <c r="T21" s="17">
        <f t="shared" si="3"/>
        <v>74.08333333333333</v>
      </c>
      <c r="U21" s="17">
        <v>0</v>
      </c>
      <c r="V21" s="26" t="s">
        <v>54</v>
      </c>
    </row>
    <row r="22" spans="1:22" ht="33">
      <c r="A22" s="4"/>
      <c r="B22" s="18" t="s">
        <v>55</v>
      </c>
      <c r="C22" s="10" t="s">
        <v>56</v>
      </c>
      <c r="D22" s="11" t="s">
        <v>76</v>
      </c>
      <c r="E22" s="12" t="s">
        <v>57</v>
      </c>
      <c r="F22" s="12" t="s">
        <v>75</v>
      </c>
      <c r="G22" s="20">
        <v>10958</v>
      </c>
      <c r="H22" s="21">
        <v>9604</v>
      </c>
      <c r="I22" s="14">
        <v>10414</v>
      </c>
      <c r="J22" s="14">
        <v>10098</v>
      </c>
      <c r="K22" s="14">
        <v>9359</v>
      </c>
      <c r="L22" s="16">
        <v>68</v>
      </c>
      <c r="M22" s="16">
        <v>83</v>
      </c>
      <c r="N22" s="16">
        <v>30</v>
      </c>
      <c r="O22" s="16">
        <v>96</v>
      </c>
      <c r="P22" s="16">
        <v>47</v>
      </c>
      <c r="Q22" s="23">
        <f>G22/L22</f>
        <v>161.14705882352942</v>
      </c>
      <c r="R22" s="17">
        <f>H22/M22</f>
        <v>115.71084337349397</v>
      </c>
      <c r="S22" s="17">
        <f t="shared" si="2"/>
        <v>347.1333333333333</v>
      </c>
      <c r="T22" s="17">
        <f t="shared" si="3"/>
        <v>105.1875</v>
      </c>
      <c r="U22" s="17">
        <f t="shared" si="4"/>
        <v>99.56382978723404</v>
      </c>
      <c r="V22" s="24" t="s">
        <v>19</v>
      </c>
    </row>
    <row r="23" spans="2:22" s="51" customFormat="1" ht="16.5">
      <c r="B23" s="52"/>
      <c r="E23" s="53"/>
      <c r="F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2"/>
    </row>
    <row r="24" spans="1:21" s="55" customFormat="1" ht="16.5">
      <c r="A24" s="54" t="s">
        <v>58</v>
      </c>
      <c r="D24" s="56"/>
      <c r="E24" s="56"/>
      <c r="F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5" customFormat="1" ht="19.5">
      <c r="A25" s="57" t="s">
        <v>59</v>
      </c>
      <c r="D25" s="56"/>
      <c r="E25" s="56"/>
      <c r="F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5" customFormat="1" ht="16.5">
      <c r="A26" s="58" t="s">
        <v>60</v>
      </c>
      <c r="D26" s="56"/>
      <c r="E26" s="56"/>
      <c r="F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5" customFormat="1" ht="24" customHeight="1">
      <c r="A27" s="59" t="s">
        <v>82</v>
      </c>
      <c r="D27" s="56"/>
      <c r="E27" s="56"/>
      <c r="F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2" s="55" customFormat="1" ht="24.75" customHeight="1">
      <c r="A28" s="19" t="s">
        <v>61</v>
      </c>
      <c r="B28" s="60" t="s">
        <v>62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S28" s="62"/>
      <c r="T28" s="62"/>
      <c r="U28" s="62"/>
      <c r="V28" s="63"/>
    </row>
    <row r="29" spans="1:22" s="55" customFormat="1" ht="22.5" customHeight="1">
      <c r="A29" s="19" t="s">
        <v>61</v>
      </c>
      <c r="B29" s="60" t="s">
        <v>63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  <c r="S29" s="62"/>
      <c r="T29" s="62"/>
      <c r="U29" s="62"/>
      <c r="V29" s="63"/>
    </row>
    <row r="30" spans="1:22" s="55" customFormat="1" ht="21" customHeight="1">
      <c r="A30" s="19" t="s">
        <v>61</v>
      </c>
      <c r="B30" s="60" t="s">
        <v>64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62"/>
      <c r="T30" s="62"/>
      <c r="U30" s="62"/>
      <c r="V30" s="63"/>
    </row>
    <row r="31" spans="1:22" s="55" customFormat="1" ht="24.75" customHeight="1">
      <c r="A31" s="19" t="s">
        <v>65</v>
      </c>
      <c r="B31" s="70" t="s">
        <v>66</v>
      </c>
      <c r="C31" s="71"/>
      <c r="D31" s="72" t="s">
        <v>67</v>
      </c>
      <c r="E31" s="73"/>
      <c r="F31" s="74"/>
      <c r="G31" s="72" t="s">
        <v>68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s="55" customFormat="1" ht="92.25" customHeight="1">
      <c r="A32" s="19"/>
      <c r="B32" s="66"/>
      <c r="C32" s="65"/>
      <c r="D32" s="64"/>
      <c r="E32" s="65"/>
      <c r="F32" s="61"/>
      <c r="G32" s="75" t="s">
        <v>69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</row>
    <row r="33" spans="1:22" s="55" customFormat="1" ht="89.25" customHeight="1">
      <c r="A33" s="19"/>
      <c r="B33" s="66"/>
      <c r="C33" s="65"/>
      <c r="D33" s="64"/>
      <c r="E33" s="65"/>
      <c r="F33" s="61"/>
      <c r="G33" s="75" t="s">
        <v>69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</row>
    <row r="34" spans="1:22" s="55" customFormat="1" ht="85.5" customHeight="1">
      <c r="A34" s="19"/>
      <c r="B34" s="66"/>
      <c r="C34" s="65"/>
      <c r="D34" s="64"/>
      <c r="E34" s="65"/>
      <c r="F34" s="61"/>
      <c r="G34" s="75" t="s">
        <v>69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</row>
    <row r="35" spans="1:21" s="55" customFormat="1" ht="57" customHeight="1">
      <c r="A35" s="67" t="s">
        <v>70</v>
      </c>
      <c r="B35" s="54"/>
      <c r="D35" s="56"/>
      <c r="E35" s="56"/>
      <c r="F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</sheetData>
  <sheetProtection/>
  <mergeCells count="6">
    <mergeCell ref="B31:C31"/>
    <mergeCell ref="G31:V31"/>
    <mergeCell ref="G32:V32"/>
    <mergeCell ref="G33:V33"/>
    <mergeCell ref="G34:V34"/>
    <mergeCell ref="D31:F31"/>
  </mergeCells>
  <conditionalFormatting sqref="B19:C22 Q22:U22 L22 G22:H22 C17 C12:C13 Q3:U3 L3 G3:H3 B3:C3 B4:B5 C5 Q6:Q11 L6:L11 G6:H11 B6:C11 R4:U21 B12:B18 S4:U22">
    <cfRule type="expression" priority="1" dxfId="5" stopIfTrue="1">
      <formula>"COUNTIF($D$2:$D$706,D2)&gt;1"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2020-07-28T08:20:16Z</cp:lastPrinted>
  <dcterms:created xsi:type="dcterms:W3CDTF">2019-07-16T03:19:36Z</dcterms:created>
  <dcterms:modified xsi:type="dcterms:W3CDTF">2021-08-02T07:38:00Z</dcterms:modified>
  <cp:category/>
  <cp:version/>
  <cp:contentType/>
  <cp:contentStatus/>
</cp:coreProperties>
</file>